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PRODUITS FINIS" sheetId="1" r:id="rId1"/>
    <sheet name="TESTEURS" sheetId="2" r:id="rId2"/>
    <sheet name="PLV" sheetId="3" r:id="rId3"/>
    <sheet name="COFFRET" sheetId="4" r:id="rId4"/>
    <sheet name="Feuil1" sheetId="5" r:id="rId5"/>
    <sheet name="Feuil2" sheetId="6" r:id="rId6"/>
    <sheet name="Feuil3" sheetId="7" r:id="rId7"/>
  </sheets>
  <definedNames>
    <definedName name="_xlnm._FilterDatabase" localSheetId="4" hidden="1">'Feuil1'!$A$1:$B$217</definedName>
    <definedName name="_xlnm._FilterDatabase" localSheetId="5" hidden="1">'Feuil2'!$A$1:$F$217</definedName>
    <definedName name="date">'Feuil3'!$A$1:$D$243</definedName>
    <definedName name="dimensions">'Feuil3'!$A$1:$J$243</definedName>
    <definedName name="ean">'Feuil1'!$A$1:$B$217</definedName>
    <definedName name="inci">'Feuil1'!$A:$XFD</definedName>
    <definedName name="label">'Feuil2'!$C$1:$D$217</definedName>
    <definedName name="MADEIN">'Feuil3'!$A$1:$K$243</definedName>
    <definedName name="PAO">'Feuil3'!$B$1:$D$243</definedName>
  </definedNames>
  <calcPr fullCalcOnLoad="1"/>
</workbook>
</file>

<file path=xl/sharedStrings.xml><?xml version="1.0" encoding="utf-8"?>
<sst xmlns="http://schemas.openxmlformats.org/spreadsheetml/2006/main" count="4215" uniqueCount="1334">
  <si>
    <t>EAN</t>
  </si>
  <si>
    <t>REF INTERNE BOHO</t>
  </si>
  <si>
    <t>COLLECTION</t>
  </si>
  <si>
    <t>YEUX / EYES</t>
  </si>
  <si>
    <t>LEVRES / LIPS</t>
  </si>
  <si>
    <t>VISAGE / FACE</t>
  </si>
  <si>
    <t>ONGLES / NAILS</t>
  </si>
  <si>
    <t>ACCESSOIRES / ACCESSORIES</t>
  </si>
  <si>
    <t>PARFUM / PERFUME</t>
  </si>
  <si>
    <t>DENOMINATION</t>
  </si>
  <si>
    <t>OAP 101</t>
  </si>
  <si>
    <t>OAP 102</t>
  </si>
  <si>
    <t>OAP 104</t>
  </si>
  <si>
    <t>OAP 105</t>
  </si>
  <si>
    <t>OAP 106</t>
  </si>
  <si>
    <t>OAP 107</t>
  </si>
  <si>
    <t>OAP 110</t>
  </si>
  <si>
    <t>OAP 113</t>
  </si>
  <si>
    <t>OAP 114</t>
  </si>
  <si>
    <t>OAP 119</t>
  </si>
  <si>
    <t>OAP 202</t>
  </si>
  <si>
    <t>OAP 203</t>
  </si>
  <si>
    <t>OAP 204</t>
  </si>
  <si>
    <t>OAP 205</t>
  </si>
  <si>
    <t>OAP 208</t>
  </si>
  <si>
    <t>OAP 209</t>
  </si>
  <si>
    <t>OAP 212</t>
  </si>
  <si>
    <t>OAP 213</t>
  </si>
  <si>
    <t>OAP 214</t>
  </si>
  <si>
    <t>OAP 215</t>
  </si>
  <si>
    <t>OAP 216</t>
  </si>
  <si>
    <t>OAP 217</t>
  </si>
  <si>
    <t>OAP 219</t>
  </si>
  <si>
    <t>OAP 221</t>
  </si>
  <si>
    <t>GP EARTH</t>
  </si>
  <si>
    <t>OAP 151</t>
  </si>
  <si>
    <t>OAP 152</t>
  </si>
  <si>
    <t>OAP 153</t>
  </si>
  <si>
    <t>OAP 284</t>
  </si>
  <si>
    <t>OAP 285</t>
  </si>
  <si>
    <t>OAP 286</t>
  </si>
  <si>
    <t>OAP 287</t>
  </si>
  <si>
    <t>OAP 288</t>
  </si>
  <si>
    <t>GP BA</t>
  </si>
  <si>
    <t>OAP 154</t>
  </si>
  <si>
    <t>OAP 155</t>
  </si>
  <si>
    <t>OAP 156</t>
  </si>
  <si>
    <t>OAP 231</t>
  </si>
  <si>
    <t>OAP 232</t>
  </si>
  <si>
    <t>OAP 233</t>
  </si>
  <si>
    <t>OAP 234</t>
  </si>
  <si>
    <t>OAP 235</t>
  </si>
  <si>
    <t>GP TRAVEL</t>
  </si>
  <si>
    <t>OAP 230</t>
  </si>
  <si>
    <t>OAP 226</t>
  </si>
  <si>
    <t>OAP 225</t>
  </si>
  <si>
    <t>OAP 223</t>
  </si>
  <si>
    <t>OAP 229</t>
  </si>
  <si>
    <t>OAP 224</t>
  </si>
  <si>
    <t>OAP 228</t>
  </si>
  <si>
    <t>OAP 244</t>
  </si>
  <si>
    <t>GRL 01</t>
  </si>
  <si>
    <t>GRL 02</t>
  </si>
  <si>
    <t>GRL 03</t>
  </si>
  <si>
    <t>MAS 01</t>
  </si>
  <si>
    <t>MAS 02</t>
  </si>
  <si>
    <t>MAS 03</t>
  </si>
  <si>
    <t>MGL 01</t>
  </si>
  <si>
    <t>MGV 01</t>
  </si>
  <si>
    <t>MJL 01</t>
  </si>
  <si>
    <t>CRY 01</t>
  </si>
  <si>
    <t>CRY 02</t>
  </si>
  <si>
    <t>CRY 04</t>
  </si>
  <si>
    <t>CRY 07</t>
  </si>
  <si>
    <t>CRS 01</t>
  </si>
  <si>
    <t>CRS 02</t>
  </si>
  <si>
    <t>CRS 03</t>
  </si>
  <si>
    <t>CYL 01</t>
  </si>
  <si>
    <t>CYL 02</t>
  </si>
  <si>
    <t>CYL 04</t>
  </si>
  <si>
    <t>CYL 07</t>
  </si>
  <si>
    <t>RAL 103</t>
  </si>
  <si>
    <t>RAL 105</t>
  </si>
  <si>
    <t>RAL 106</t>
  </si>
  <si>
    <t>RAL 107</t>
  </si>
  <si>
    <t>RAL 204</t>
  </si>
  <si>
    <t>RAL 304</t>
  </si>
  <si>
    <t>RAL 305</t>
  </si>
  <si>
    <t>RAL 306</t>
  </si>
  <si>
    <t>RAL 307</t>
  </si>
  <si>
    <t>RAL 309</t>
  </si>
  <si>
    <t>RAL 310</t>
  </si>
  <si>
    <t>RAL 402</t>
  </si>
  <si>
    <t>RAL 404</t>
  </si>
  <si>
    <t>RAL 406</t>
  </si>
  <si>
    <t>RAL 311</t>
  </si>
  <si>
    <t>RAL 312</t>
  </si>
  <si>
    <t>RAL 313</t>
  </si>
  <si>
    <t>RAL 314</t>
  </si>
  <si>
    <t>CRL 01</t>
  </si>
  <si>
    <t>CRL 02</t>
  </si>
  <si>
    <t>CRL 03</t>
  </si>
  <si>
    <t>CRL 04</t>
  </si>
  <si>
    <t>COR 01</t>
  </si>
  <si>
    <t>COR 02</t>
  </si>
  <si>
    <t>COR 03</t>
  </si>
  <si>
    <t>COR 04</t>
  </si>
  <si>
    <t>COR 05</t>
  </si>
  <si>
    <t>COR 06</t>
  </si>
  <si>
    <t>COR 07</t>
  </si>
  <si>
    <t>GM 0A</t>
  </si>
  <si>
    <t>GM 0B</t>
  </si>
  <si>
    <t>GM 01</t>
  </si>
  <si>
    <t>GM 02</t>
  </si>
  <si>
    <t>GM 03</t>
  </si>
  <si>
    <t>FCO 01</t>
  </si>
  <si>
    <t>FCO 02</t>
  </si>
  <si>
    <t>FCO 03</t>
  </si>
  <si>
    <t>FCO 04</t>
  </si>
  <si>
    <t>FAJ 01</t>
  </si>
  <si>
    <t>FAJ 04</t>
  </si>
  <si>
    <t>FAJ 05</t>
  </si>
  <si>
    <t>FAJ 06</t>
  </si>
  <si>
    <t>PC 01</t>
  </si>
  <si>
    <t>PC 02</t>
  </si>
  <si>
    <t>PC 03</t>
  </si>
  <si>
    <t>PC 04</t>
  </si>
  <si>
    <t>TC 01</t>
  </si>
  <si>
    <t>TC 03</t>
  </si>
  <si>
    <t>TC 05</t>
  </si>
  <si>
    <t>TC 07</t>
  </si>
  <si>
    <t>TC 08</t>
  </si>
  <si>
    <t>TC 09</t>
  </si>
  <si>
    <t>HGL 01</t>
  </si>
  <si>
    <t>FFG 01</t>
  </si>
  <si>
    <t>FFG 02</t>
  </si>
  <si>
    <t>FFG 03</t>
  </si>
  <si>
    <t>FFG 04</t>
  </si>
  <si>
    <t>FFG 05</t>
  </si>
  <si>
    <t>BBC 01</t>
  </si>
  <si>
    <t>BBC 02</t>
  </si>
  <si>
    <t>BBC 03</t>
  </si>
  <si>
    <t>BBC 04</t>
  </si>
  <si>
    <t>BBC 05</t>
  </si>
  <si>
    <t>BBC 06</t>
  </si>
  <si>
    <t>VAO 07</t>
  </si>
  <si>
    <t>VAO 09</t>
  </si>
  <si>
    <t>VAO 10</t>
  </si>
  <si>
    <t>VAO 11</t>
  </si>
  <si>
    <t>VAO 12</t>
  </si>
  <si>
    <t>VAO 13</t>
  </si>
  <si>
    <t>VAO 14</t>
  </si>
  <si>
    <t>VAO 15</t>
  </si>
  <si>
    <t>VAO 16</t>
  </si>
  <si>
    <t>VAO 21</t>
  </si>
  <si>
    <t>VAO 22</t>
  </si>
  <si>
    <t>VAO 23</t>
  </si>
  <si>
    <t>VAO 24</t>
  </si>
  <si>
    <t>VAO 32</t>
  </si>
  <si>
    <t>VAO 37</t>
  </si>
  <si>
    <t>VAO 48</t>
  </si>
  <si>
    <t>VAO 49</t>
  </si>
  <si>
    <t>VAO 52</t>
  </si>
  <si>
    <t>VAO 54</t>
  </si>
  <si>
    <t>VAO 55</t>
  </si>
  <si>
    <t>VAO 56</t>
  </si>
  <si>
    <t>VAO 57</t>
  </si>
  <si>
    <t>VAO 60</t>
  </si>
  <si>
    <t>VAO 61</t>
  </si>
  <si>
    <t>PIN 01</t>
  </si>
  <si>
    <t>PIN 02</t>
  </si>
  <si>
    <t>PIN 03</t>
  </si>
  <si>
    <t>PIN 04</t>
  </si>
  <si>
    <t>PIN 05</t>
  </si>
  <si>
    <t>PIN 06</t>
  </si>
  <si>
    <t>PIN 07</t>
  </si>
  <si>
    <t>PAR 02</t>
  </si>
  <si>
    <t>PAR 01</t>
  </si>
  <si>
    <t>PAR 03</t>
  </si>
  <si>
    <t>OAP 101 - VANILLE *</t>
  </si>
  <si>
    <t>OAP 102 - NOISETTE *</t>
  </si>
  <si>
    <t>OAP 104 - CAFE *</t>
  </si>
  <si>
    <t>OAP 105 - CACAO *</t>
  </si>
  <si>
    <t>OAP 106 - BOUTON D’OR *</t>
  </si>
  <si>
    <t>OAP 107 - SIENNE *</t>
  </si>
  <si>
    <t>OAP 110 - OLIVE *</t>
  </si>
  <si>
    <t>OAP 113 - ROSE *</t>
  </si>
  <si>
    <t>OAP 114 - PECHE DE VIGNE *</t>
  </si>
  <si>
    <t>OAP 119 - ORAGE *</t>
  </si>
  <si>
    <t>OAP 202 - LIEGE *</t>
  </si>
  <si>
    <t>OAP 203 - GLAISE *</t>
  </si>
  <si>
    <t>OAP 204 - MOKA *</t>
  </si>
  <si>
    <t>OAP 205 - CHOCOLAT *</t>
  </si>
  <si>
    <t>OAP 208 - CAROTTE *</t>
  </si>
  <si>
    <t>OAP 209 - AMANDE *</t>
  </si>
  <si>
    <t>OAP 212 - CHRISTELE *</t>
  </si>
  <si>
    <t>OAP 213 - NUIT *</t>
  </si>
  <si>
    <t>OAP 214 - PIVOINE *</t>
  </si>
  <si>
    <t>OAP 215 - PRUNE *</t>
  </si>
  <si>
    <t>OAP 216 - SOFY *</t>
  </si>
  <si>
    <t>OAP 217 - AMETHYSTE *</t>
  </si>
  <si>
    <t>OAP 219 - NEIGE *</t>
  </si>
  <si>
    <t>OAP 221 - ARDOISE *</t>
  </si>
  <si>
    <t>PALETTE EARTH COLLECTION*</t>
  </si>
  <si>
    <t>OAP 151 - JONC DE MER</t>
  </si>
  <si>
    <t>OAP 152 - CEDRE</t>
  </si>
  <si>
    <t>OAP 153 - MOUSSELINE</t>
  </si>
  <si>
    <t>OAP 284 - ROSE NOIRE</t>
  </si>
  <si>
    <t>OAP 285 - CUIVRE</t>
  </si>
  <si>
    <t>OAP 286 - OMBRE</t>
  </si>
  <si>
    <t>OAP 287 - LAINE</t>
  </si>
  <si>
    <t>OAP 288 - CACHEMIRE</t>
  </si>
  <si>
    <t>RECHARGE OAP 151 - JONC DE MER</t>
  </si>
  <si>
    <t>RECHARGE OAP 152 - CEDRE</t>
  </si>
  <si>
    <t>RECHARGE OAP 153 - MOUSSELINE</t>
  </si>
  <si>
    <t>RECHARGE OAP 284 - ROSE NOIRE</t>
  </si>
  <si>
    <t>RECHARGE OAP 285 - CUIVRE</t>
  </si>
  <si>
    <t>RECHARGE OAP 286 - OMBRE</t>
  </si>
  <si>
    <t>RECHARGE OAP 287 - LAINE</t>
  </si>
  <si>
    <t>RECHARGE OAP 288 - CACHEMIRE</t>
  </si>
  <si>
    <t>PALETTE BOHEMIAN ARTIST*</t>
  </si>
  <si>
    <t>OAP 154 - CREATION*</t>
  </si>
  <si>
    <t>OAP 155 - PURE LIGHT*</t>
  </si>
  <si>
    <t>OAP 156 - GALLERY*</t>
  </si>
  <si>
    <t>OAP 231 - AQUARELLE*</t>
  </si>
  <si>
    <t>OAP 232 - INSPIRATION*</t>
  </si>
  <si>
    <t>OAP 233 - INTENSITY*</t>
  </si>
  <si>
    <t>OAP 234 - ATELIER*</t>
  </si>
  <si>
    <t>OAP 235 - PAINTER ARTIST*</t>
  </si>
  <si>
    <t>PALETTE TRAVEL COLLECTION*</t>
  </si>
  <si>
    <t>OAP 230 WILD</t>
  </si>
  <si>
    <t>OAP 226 AMAZONE</t>
  </si>
  <si>
    <t>OAP 225 ROAD TRIP</t>
  </si>
  <si>
    <t>OAP 223 SAVANE</t>
  </si>
  <si>
    <t>OAP 229 TERRE DE FEU</t>
  </si>
  <si>
    <t>OAP 224 AUTHENTIC</t>
  </si>
  <si>
    <t>OAP 228 ADVENTURE</t>
  </si>
  <si>
    <t xml:space="preserve">OAP 244 DISCOVERY </t>
  </si>
  <si>
    <t>GRL 01 - NOIR *</t>
  </si>
  <si>
    <t>GRL 02 - MARRON *</t>
  </si>
  <si>
    <t>GRL 03 - BLEU *</t>
  </si>
  <si>
    <t>MAS 01 - NOIR</t>
  </si>
  <si>
    <t>MAS 02 - MARRON</t>
  </si>
  <si>
    <t>MAS 03 - BLEU</t>
  </si>
  <si>
    <t>MGL 01 - NOIR</t>
  </si>
  <si>
    <t>MGV 01 - NOIR**</t>
  </si>
  <si>
    <t>MJL 01 - NOIR**</t>
  </si>
  <si>
    <t>CRY 01 - NOIR *</t>
  </si>
  <si>
    <t>CRY 02 - BLEU *</t>
  </si>
  <si>
    <t>CRY 04 - GRIS FONCÉ *</t>
  </si>
  <si>
    <t>CRY 07 - EMERAUDE NACRÉ *</t>
  </si>
  <si>
    <t>CRS 01 - BRUN *</t>
  </si>
  <si>
    <t>CRS 02 - CHATAIN *</t>
  </si>
  <si>
    <t>CRS 03 - BLOND *</t>
  </si>
  <si>
    <t>CYL 01 - BRUN *</t>
  </si>
  <si>
    <t>CYL 02 - BEIGE *</t>
  </si>
  <si>
    <t>CYL 04 - OPALINE *</t>
  </si>
  <si>
    <t>CYL 07 - BEIGE ROSÉ *</t>
  </si>
  <si>
    <t>RAL 103 - GROSEILLE *</t>
  </si>
  <si>
    <t>RAL 105 - TAPIS ROUGE *</t>
  </si>
  <si>
    <t>RAL 106 - TULIPE*</t>
  </si>
  <si>
    <t>RAL 107 - LIN*</t>
  </si>
  <si>
    <t>RAL 204 - ORCHIDEE *</t>
  </si>
  <si>
    <t>RAL 304 - CAPUCINE *</t>
  </si>
  <si>
    <t>RAL 305 - GRENAT *</t>
  </si>
  <si>
    <t>RAL 306 - BOURGOGNE *</t>
  </si>
  <si>
    <t>RAL 307 - COQUELICOT *</t>
  </si>
  <si>
    <t>RAL 309 - FIGUE*</t>
  </si>
  <si>
    <t>RAL 310 - GRENADE*</t>
  </si>
  <si>
    <t>RAL 402 - VANILLE FRAISE *</t>
  </si>
  <si>
    <t>RAL 404 - ROSE ANGLAIS *</t>
  </si>
  <si>
    <t>RAL 406 - CASSIS *</t>
  </si>
  <si>
    <t>RAL 311 - LOVE*</t>
  </si>
  <si>
    <t>RAL 312 - DESIRE*</t>
  </si>
  <si>
    <t>RAL 313 - LIFE*</t>
  </si>
  <si>
    <t>RAL 314 - FREEDOM*</t>
  </si>
  <si>
    <t>CRL 01 - CARMIN *</t>
  </si>
  <si>
    <t>CRL 02 - FRAMBOISE *</t>
  </si>
  <si>
    <t>CRL 03 - ROUGE *</t>
  </si>
  <si>
    <t>CRL 04 - BOIS DE ROSE N *</t>
  </si>
  <si>
    <t>COR 01 - BEIGE DIAPHANE *</t>
  </si>
  <si>
    <t>COR 02 - BEIGE CLAIR *</t>
  </si>
  <si>
    <t>COR 03 - BEIGE DORÉ *</t>
  </si>
  <si>
    <t>COR 04 - BEIGE HALÉ *</t>
  </si>
  <si>
    <t>COR 05 - VERT *</t>
  </si>
  <si>
    <t>COR 06 - JAUNE *</t>
  </si>
  <si>
    <t>COR 07 - ORANGE *</t>
  </si>
  <si>
    <t>GM 0A - BEIGE DIAPHANE</t>
  </si>
  <si>
    <t>GM 0B - BEIGE TRES CLAIR</t>
  </si>
  <si>
    <t>GM 01 - BEIGE CLAIR *</t>
  </si>
  <si>
    <t>GM 02 - BEIGE *</t>
  </si>
  <si>
    <t>GM 03 - BEIGE HALÉ *</t>
  </si>
  <si>
    <t>FCO 01 - BEIGE DIAPHANE *</t>
  </si>
  <si>
    <t>FCO 02 - BEIGE CLAIR *</t>
  </si>
  <si>
    <t>FCO 03 - BEIGE DORE *</t>
  </si>
  <si>
    <t>FCO 04 - BEIGE HALÉ *</t>
  </si>
  <si>
    <t>FAJ 01 - BOIS DE ROSE *</t>
  </si>
  <si>
    <t>FAJ 04 - ROSÉ *</t>
  </si>
  <si>
    <t>FAJ 05 - CORAIL</t>
  </si>
  <si>
    <t>FAJ 06 - LIE DE VIN</t>
  </si>
  <si>
    <t>PC 01 - BEIGE DIAPHANE *</t>
  </si>
  <si>
    <t>PC 02 - BEIGE CLAIR *</t>
  </si>
  <si>
    <t>PC 03 - BEIGE DORÉ *</t>
  </si>
  <si>
    <t>PC 04 - BEIGE HALÉ *</t>
  </si>
  <si>
    <t>TC 01 - TERRE D’OPALE *</t>
  </si>
  <si>
    <t>TC 03 - TERRE DE GASCOGNE *</t>
  </si>
  <si>
    <t>TC 05 - TERRE DE CORSE *</t>
  </si>
  <si>
    <t>TC 07 - TERRE DES CEVENNES *</t>
  </si>
  <si>
    <t>TC 08 - TERRE DE TOSCANE *</t>
  </si>
  <si>
    <t>TC 09 - GRANDE TERRE *</t>
  </si>
  <si>
    <t>HGL 01 - SUNRISE GLOW**</t>
  </si>
  <si>
    <t>FFG 01 - BEIGE DIAPHANE *</t>
  </si>
  <si>
    <t>FFG 02 - BEIGE CLAIR *</t>
  </si>
  <si>
    <t>FFG 03 - BEIGE ROSE *</t>
  </si>
  <si>
    <t>FFG 04 - BEIGE DORE *</t>
  </si>
  <si>
    <t>FFG 05 - SABLE DORE *</t>
  </si>
  <si>
    <t>BBC 01 - BEIGE DIAPHANE</t>
  </si>
  <si>
    <t>BBC 02 - BEIGE CLAIR</t>
  </si>
  <si>
    <t>BBC 03 - BEIGE ROSE</t>
  </si>
  <si>
    <t>BBC 04 - MEDIUM</t>
  </si>
  <si>
    <t>BBC 05 - BEIGE DORE</t>
  </si>
  <si>
    <t>BBC 06 - SABLE DORE</t>
  </si>
  <si>
    <t>VAO 07 - CORAIL</t>
  </si>
  <si>
    <t>VAO 09 - DURCISSEUR</t>
  </si>
  <si>
    <t>VAO 10 - BASE</t>
  </si>
  <si>
    <t>VAO 11 - TOP COAT</t>
  </si>
  <si>
    <t xml:space="preserve">VAO 12 - GYPSY FINISH </t>
  </si>
  <si>
    <t>VAO 13 - TRAVEL</t>
  </si>
  <si>
    <t>VAO 14 - RED ROSE</t>
  </si>
  <si>
    <t>VAO 15 - REVOLUTION</t>
  </si>
  <si>
    <t>VAO 16 - NOMADE</t>
  </si>
  <si>
    <t>VAO 21 -  EARTH</t>
  </si>
  <si>
    <t>VAO 22 -  ROSE POUDRE</t>
  </si>
  <si>
    <t>VAO 23 -  NYMPHE</t>
  </si>
  <si>
    <t>VAO 24 -  PLUME</t>
  </si>
  <si>
    <t>VAO 32 -  BOHO GREY</t>
  </si>
  <si>
    <t>VAO 37 - TRIBU</t>
  </si>
  <si>
    <t>VAO 48 -  SARI</t>
  </si>
  <si>
    <t>VAO 49 - ROSE BLANCHE</t>
  </si>
  <si>
    <t>VAO 52 - ROSE TENDRE</t>
  </si>
  <si>
    <t>VAO 54 - PROSE</t>
  </si>
  <si>
    <t xml:space="preserve">VAO 55 - THE RED ONE </t>
  </si>
  <si>
    <t>VAO 56 - MYSTIC</t>
  </si>
  <si>
    <t>VAO 57 - STREET STYLE</t>
  </si>
  <si>
    <t>VAO 60 - OMBRE NOIRE</t>
  </si>
  <si>
    <t>VAO 61 - WILD SPIRIT</t>
  </si>
  <si>
    <t>PINCEAU 01 - PAUPIÈRES / EYE SHADOW</t>
  </si>
  <si>
    <t>PINCEAU 02 - BISEAUTÉ / ANGLED LINER</t>
  </si>
  <si>
    <t>PINCEAU 03 - ESTOMPE / CREASE SHADOW</t>
  </si>
  <si>
    <t>PINCEAU 04 - FOND DE TEINT / FOUNDATION</t>
  </si>
  <si>
    <t>PINCEAU 05 - POUDRE / POWDER</t>
  </si>
  <si>
    <t>PINCEAU 06 - BLUSH</t>
  </si>
  <si>
    <t>PINCEAU 07 - LÈVRES / LIPS</t>
  </si>
  <si>
    <t>CORSICA</t>
  </si>
  <si>
    <t>GOA</t>
  </si>
  <si>
    <t>ILES EOLIENNES</t>
  </si>
  <si>
    <t>CATEGORIE / CATEGORY</t>
  </si>
  <si>
    <t>HGL 02 - 02 SPRING GLOW **</t>
  </si>
  <si>
    <t>HGL 02</t>
  </si>
  <si>
    <t>POUDRE BRONZANTE 01 SUN-KISSED GLOW</t>
  </si>
  <si>
    <t>BRZ 01</t>
  </si>
  <si>
    <t>PBM 01</t>
  </si>
  <si>
    <t>Edition Limitée / Limited Edition 2019 COLLECTION ALOHA</t>
  </si>
  <si>
    <t>VAO 76 - AMOUR</t>
  </si>
  <si>
    <t>VAO 76</t>
  </si>
  <si>
    <t xml:space="preserve">VAO 77 - PEACE </t>
  </si>
  <si>
    <t>VAO 77</t>
  </si>
  <si>
    <t>VAO 79 - HONOLULU</t>
  </si>
  <si>
    <t>VAO 79</t>
  </si>
  <si>
    <t>BJL 01</t>
  </si>
  <si>
    <t>BJL 02 - CORAIL**</t>
  </si>
  <si>
    <t>BJL 01 - HIBISCUS**</t>
  </si>
  <si>
    <t>BJL 02</t>
  </si>
  <si>
    <t>3760220172808</t>
  </si>
  <si>
    <t>TESTEUR OMBRE A PAUPIERES MATE 101 - VANILLE</t>
  </si>
  <si>
    <t>3760220172815</t>
  </si>
  <si>
    <t>TESTEUR OMBRE A PAUPIERES MATE 102 - NOISETTE</t>
  </si>
  <si>
    <t>3760220172822</t>
  </si>
  <si>
    <t>TESTEUR OMBRE A PAUPIERES MATE 104 - CAFE</t>
  </si>
  <si>
    <t>3760220172839</t>
  </si>
  <si>
    <t>TESTEUR OMBRE A PAUPIERES MATE 105 - CACAO</t>
  </si>
  <si>
    <t>3760220172846</t>
  </si>
  <si>
    <t>TESTEUR OMBRE A PAUPIERES MATE 106 - BOUTON D'OR</t>
  </si>
  <si>
    <t>3760220172853</t>
  </si>
  <si>
    <t>TESTEUR OMBRE A PAUPIERES MATE 107 - SIENNE</t>
  </si>
  <si>
    <t>3760220172860</t>
  </si>
  <si>
    <t>TESTEUR OMBRE A PAUPIERES MATE 110 - OLIVE</t>
  </si>
  <si>
    <t>3760220172877</t>
  </si>
  <si>
    <t>TESTEUR OMBRE A PAUPIERES MATE 113 - ROSE</t>
  </si>
  <si>
    <t>3760220172884</t>
  </si>
  <si>
    <t>TESTEUR OMBRE A PAUPIERES MATE 114 - PECHE DE VIGNE</t>
  </si>
  <si>
    <t>3760220172891</t>
  </si>
  <si>
    <t>TESTEUR OMBRE A PAUPIERES MATE 119 - ORAGE</t>
  </si>
  <si>
    <t>3760220172907</t>
  </si>
  <si>
    <t>TESTEUR OMBRE A PAUPIERES NACREE 202 - LIEGE</t>
  </si>
  <si>
    <t>3760220172914</t>
  </si>
  <si>
    <t>TESTEUR OMBRE A PAUPIERES NACREE 203 - GLAISE</t>
  </si>
  <si>
    <t>3760220172921</t>
  </si>
  <si>
    <t>TESTEUR OMBRE A PAUPIERES NACREE 204 - MOKA</t>
  </si>
  <si>
    <t>3760220172938</t>
  </si>
  <si>
    <t>TESTEUR OMBRE A PAUPIERES NACREE 205 - CHOCOLAT</t>
  </si>
  <si>
    <t>3760220172945</t>
  </si>
  <si>
    <t>TESTEUR OMBRE A PAUPIERES NACREE 208 - CAROTTE</t>
  </si>
  <si>
    <t>3760220172952</t>
  </si>
  <si>
    <t>TESTEUR OMBRE A PAUPIERES NACREE 209 - AMANDE</t>
  </si>
  <si>
    <t>3760220172969</t>
  </si>
  <si>
    <t>TESTEUR OMBRE A PAUPIERES NACREE 212 - CHRISTELE</t>
  </si>
  <si>
    <t>3760220172976</t>
  </si>
  <si>
    <t>TESTEUR OMBRE A PAUPIERES NACREE 213 - NUIT</t>
  </si>
  <si>
    <t>3760220172983</t>
  </si>
  <si>
    <t>TESTEUR OMBRE A PAUPIERES NACREE 214 - PIVOINE</t>
  </si>
  <si>
    <t>3760220173003</t>
  </si>
  <si>
    <t xml:space="preserve">TESTEUR OMBRE A PAUPIERES NACREE 216 - SOFY </t>
  </si>
  <si>
    <t>3760220172990</t>
  </si>
  <si>
    <t>TESTEUR OMBRE A PAUPIERES NACREE 215 - PRUNE</t>
  </si>
  <si>
    <t>3760220173010</t>
  </si>
  <si>
    <t>TESTEUR OMBRE A PAUPIERES NACREE 217 - AMETHYSTE</t>
  </si>
  <si>
    <t>3760220173027</t>
  </si>
  <si>
    <t>TESTEUR OMBRE A PAUPIERES NACREE 219 - NEIGE</t>
  </si>
  <si>
    <t>3760220173034</t>
  </si>
  <si>
    <t>TESTEUR OMBRE A PAUPIERES NACREE 221 - ARDOISE</t>
  </si>
  <si>
    <t>3760220174505</t>
  </si>
  <si>
    <t>TESTEUR OAP 151 - JONC DE MER</t>
  </si>
  <si>
    <t>TST OAP 151</t>
  </si>
  <si>
    <t>3760220174512</t>
  </si>
  <si>
    <t>TESTEUR OAP 152 - CEDRE</t>
  </si>
  <si>
    <t>TST OAP 152</t>
  </si>
  <si>
    <t>3760220174529</t>
  </si>
  <si>
    <t>TESTEUR OAP 153 - MOUSSELINE</t>
  </si>
  <si>
    <t>TST OAP 153</t>
  </si>
  <si>
    <t>3760220174536</t>
  </si>
  <si>
    <t>TESTEUR OAP 284 - ROSE NOIRE</t>
  </si>
  <si>
    <t>TST OAP 284</t>
  </si>
  <si>
    <t>3760220174543</t>
  </si>
  <si>
    <t>TESTEUR OAP 285 - CUIVRE</t>
  </si>
  <si>
    <t>TST OAP 285</t>
  </si>
  <si>
    <t>3760220174550</t>
  </si>
  <si>
    <t>TESTEUR OAP 286 - OMBRE</t>
  </si>
  <si>
    <t>TST OAP 286</t>
  </si>
  <si>
    <t>3760220174567</t>
  </si>
  <si>
    <t>TESTEUR OAP 287 - LAINE</t>
  </si>
  <si>
    <t>TST OAP 287</t>
  </si>
  <si>
    <t>3760220174574</t>
  </si>
  <si>
    <t>TESTEUR OAP 288 - CACHEMIRE</t>
  </si>
  <si>
    <t>TST OAP 288</t>
  </si>
  <si>
    <t>3760220170873</t>
  </si>
  <si>
    <t>TESTEUR OAP 154 - CREATION</t>
  </si>
  <si>
    <t>3760220170859</t>
  </si>
  <si>
    <t>TESTEUR OAP 155 - PURE LIGHT</t>
  </si>
  <si>
    <t>3760220170835</t>
  </si>
  <si>
    <t>TESTEUR OAP 156 - GALLERY</t>
  </si>
  <si>
    <t>3760220170774</t>
  </si>
  <si>
    <t>TESTEUR OAP 231 - AQUARELLE</t>
  </si>
  <si>
    <t>3760220170736</t>
  </si>
  <si>
    <t>TESTEUR OAP 232 - INSPIRATION</t>
  </si>
  <si>
    <t>3760220170682</t>
  </si>
  <si>
    <t>TESTEUR OAP 233 - INTENSITY</t>
  </si>
  <si>
    <t>3760220170675</t>
  </si>
  <si>
    <t>TESTEUR OAP 234 - ATELIER</t>
  </si>
  <si>
    <t>3760220170002</t>
  </si>
  <si>
    <t>TESTEUR OAP 235 - PAINTER ARTIST</t>
  </si>
  <si>
    <t>3760220172686</t>
  </si>
  <si>
    <t>TESTEUR OAP 229 TERRE DE FEU</t>
  </si>
  <si>
    <t>3760220172679</t>
  </si>
  <si>
    <t>TESTEUR OAP 230 WILD</t>
  </si>
  <si>
    <t>3760220172662</t>
  </si>
  <si>
    <t>TESTEUR OAP 244 DISCOVERY</t>
  </si>
  <si>
    <t>3760220172655</t>
  </si>
  <si>
    <t>TESTEUR OAP 228 ADVENTURE</t>
  </si>
  <si>
    <t>3760220172594</t>
  </si>
  <si>
    <t>TESTEUR OAP 226 AMAZONE</t>
  </si>
  <si>
    <t>3760220172587</t>
  </si>
  <si>
    <t>TESTEUR OAP 223 SAVANE</t>
  </si>
  <si>
    <t>3760220172570</t>
  </si>
  <si>
    <t>TESTEUR OAP 225 ROAD TRIP</t>
  </si>
  <si>
    <t>3760220172563</t>
  </si>
  <si>
    <t>TESTEUR OAP 224 AUTHENTIC</t>
  </si>
  <si>
    <t>3760220173188</t>
  </si>
  <si>
    <t>TESTEUR GREEN LINER 01 - NOIR</t>
  </si>
  <si>
    <t>3760220173195</t>
  </si>
  <si>
    <t>TESTEUR GREEN LINER 02 - MARRON</t>
  </si>
  <si>
    <t>3760220173201</t>
  </si>
  <si>
    <t>TESTEUR GREEN LINER 03 - BLEU</t>
  </si>
  <si>
    <t>3760220174017</t>
  </si>
  <si>
    <t>TESTEUR MASCARA PRECISION - 01 NOIR</t>
  </si>
  <si>
    <t>3760220174024</t>
  </si>
  <si>
    <t>TESTEUR MASCARA PRECISION - 02 MARRON</t>
  </si>
  <si>
    <t>3760220174031</t>
  </si>
  <si>
    <t>TESTEUR MASCARA PRECISION - 03 BLEU</t>
  </si>
  <si>
    <t>3760220174048</t>
  </si>
  <si>
    <t>TESTEUR MASCARA VOLUME AND GREEN - 01 NOIR</t>
  </si>
  <si>
    <t>3760220173409</t>
  </si>
  <si>
    <t>TESTEUR MASCARA GYPSY VOLUME 01 NOIR</t>
  </si>
  <si>
    <t>TST MGV 01</t>
  </si>
  <si>
    <t>3760220173454</t>
  </si>
  <si>
    <t>TESTEUR MASCARA JUNGLE LONGUEUR 01 NOIR</t>
  </si>
  <si>
    <t>TST MJL 01</t>
  </si>
  <si>
    <t>3760220173935</t>
  </si>
  <si>
    <t>TESTEUR CRAYON YEUX 01 - NOIR</t>
  </si>
  <si>
    <t>3760220173959</t>
  </si>
  <si>
    <t>TESTEUR CRAYON YEUX 04 - GRIS FONCE</t>
  </si>
  <si>
    <t>3760220173966</t>
  </si>
  <si>
    <t>TESTEUR CRAYON YEUX 07 - EMERAUDE NACRE</t>
  </si>
  <si>
    <t>3760220173904</t>
  </si>
  <si>
    <t>TESTEUR CRAYON SOURCILS 01 - BRUN</t>
  </si>
  <si>
    <t>3760220173911</t>
  </si>
  <si>
    <t>TESTEUR CRAYON SOURCILS 02 - CHATAIN</t>
  </si>
  <si>
    <t>3760220173928</t>
  </si>
  <si>
    <t>TESTEUR CRAYON SOURCILS 03 - BLOND</t>
  </si>
  <si>
    <t>3760220173942</t>
  </si>
  <si>
    <t>TESTEUR CRAYON YEUX - 02 BLEU</t>
  </si>
  <si>
    <t>3760220173973</t>
  </si>
  <si>
    <t>TESTEUR CRAYON YEUX ET LEVRES 01 - BRUN</t>
  </si>
  <si>
    <t>3760220173980</t>
  </si>
  <si>
    <t>TESTEUR CRAYON YEUX ET LEVRES 02 - BEIGE</t>
  </si>
  <si>
    <t>3760220174000</t>
  </si>
  <si>
    <t>TESTEUR CRAYON YEUX ET LEVRES 07 - BEIGE ROSE</t>
  </si>
  <si>
    <t>3760220173997</t>
  </si>
  <si>
    <t>TESTEUR CRAYON YEUX ET LEVRES 04 - OPALINE</t>
  </si>
  <si>
    <t>3760220174093</t>
  </si>
  <si>
    <t>TESTEUR ROUGE A LEVRES 103 - GROSEILLE</t>
  </si>
  <si>
    <t>3760220174109</t>
  </si>
  <si>
    <t>TESTEUR ROUGE A LEVRES 105 - TAPIS ROUGE</t>
  </si>
  <si>
    <t>3760220174116</t>
  </si>
  <si>
    <t>TESTEUR ROUGE A LEVRES 106 - TULIPE</t>
  </si>
  <si>
    <t>3760220174123</t>
  </si>
  <si>
    <t>TESTEUR ROUGE A LEVRES 107 - LIN</t>
  </si>
  <si>
    <t>3760220174154</t>
  </si>
  <si>
    <t>TESTEUR ROUGE A LEVRES 204 - ORCHIDEE</t>
  </si>
  <si>
    <t>3760220174161</t>
  </si>
  <si>
    <t>TESTEUR ROUGE A LEVRES 304 - CAPUCINE</t>
  </si>
  <si>
    <t>3760220174178</t>
  </si>
  <si>
    <t>TESTEUR ROUGE A LEVRES 305 - GRENAT</t>
  </si>
  <si>
    <t>3760220174185</t>
  </si>
  <si>
    <t>TESTEUR ROUGE A LEVRES 306 - Bourgogne</t>
  </si>
  <si>
    <t>3760220174192</t>
  </si>
  <si>
    <t>TESTEUR ROUGE A LEVRES 307 - COQUELICOT</t>
  </si>
  <si>
    <t>3760220174215</t>
  </si>
  <si>
    <t>TESTEUR ROUGE A LEVRES 309 - FIGUE</t>
  </si>
  <si>
    <t>3760220175212</t>
  </si>
  <si>
    <t>TESTEUR ROUGE A LEVRES 310 GRENADE</t>
  </si>
  <si>
    <t>3760220174222</t>
  </si>
  <si>
    <t>TESTEUR ROUGE A LEVRES 402 - VANILLE FRAISE</t>
  </si>
  <si>
    <t>3760220174239</t>
  </si>
  <si>
    <t>TESTEUR ROUGE A LEVRES 404 - Rose Anglais</t>
  </si>
  <si>
    <t>3760220174246</t>
  </si>
  <si>
    <t>TESTEUR ROUGE A LEVRES 406 - CASSIS</t>
  </si>
  <si>
    <t>3760220175427</t>
  </si>
  <si>
    <t>TESTEUR ROUGE A LEVRES 311 - LOVE</t>
  </si>
  <si>
    <t>3760220175434</t>
  </si>
  <si>
    <t>TESTEUR ROUGE A LEVRES 312 - DESIRE</t>
  </si>
  <si>
    <t>3760220175441</t>
  </si>
  <si>
    <t>TESTEUR ROUGE A LEVRES 313 - LIFE</t>
  </si>
  <si>
    <t>3760220175458</t>
  </si>
  <si>
    <t>TESTEUR ROUGE A LEVRES 314 - FREEDOM</t>
  </si>
  <si>
    <t>3760220174055</t>
  </si>
  <si>
    <t>TESTEUR CRAYON LEVRES - 01 CARMIN</t>
  </si>
  <si>
    <t>3760220174062</t>
  </si>
  <si>
    <t>TESTEUR CRAYON LEVRES - 02 FRAMBOISE</t>
  </si>
  <si>
    <t>3760220174079</t>
  </si>
  <si>
    <t>TESTEUR CRAYON LEVRES - 03 Rouge</t>
  </si>
  <si>
    <t>3760220174086</t>
  </si>
  <si>
    <t>TESTEUR CRAYON LEVRES - 04 BOIS DE ROSE NACREE</t>
  </si>
  <si>
    <t>3760220174796</t>
  </si>
  <si>
    <t>TESTEUR BAUME JOUES ET LÈVRES 01 HIBISCUS</t>
  </si>
  <si>
    <t>TST BJL 01</t>
  </si>
  <si>
    <t>3760220174819</t>
  </si>
  <si>
    <t>TESTEUR BAUME JOUES ET LÈVRES 02 CORAIL</t>
  </si>
  <si>
    <t>TST BJL 02</t>
  </si>
  <si>
    <t>3760220174253</t>
  </si>
  <si>
    <t>TESTEUR CORRECTEUR 01 - BEIGE DIAPHANE</t>
  </si>
  <si>
    <t>3760220174260</t>
  </si>
  <si>
    <t>TESTEUR CORRECTEUR 02 - BEIGE CLAIR</t>
  </si>
  <si>
    <t>3760220174277</t>
  </si>
  <si>
    <t>TESTEUR CORRECTEUR 03 - BEIGE DORE</t>
  </si>
  <si>
    <t>3760220174284</t>
  </si>
  <si>
    <t>TESTEUR CORRECTEUR 04 - BEIGE HALE</t>
  </si>
  <si>
    <t>3760220174291</t>
  </si>
  <si>
    <t>TESTEUR CORRECTEUR 05 - VERT</t>
  </si>
  <si>
    <t>3760220172297</t>
  </si>
  <si>
    <t>TESTEUR CORRECTEUR 07 - ORANGE</t>
  </si>
  <si>
    <t>3760220172280</t>
  </si>
  <si>
    <t>TESTEUR CORRECTEUR 06 - JAUNE</t>
  </si>
  <si>
    <t>3760220174307</t>
  </si>
  <si>
    <t>TESTEUR POUDRE LIBRE 01 - BEIGE CLAIR</t>
  </si>
  <si>
    <t>3760220174314</t>
  </si>
  <si>
    <t>TESTEUR POUDRE LIBRE 02 - BEIGE</t>
  </si>
  <si>
    <t>3760220174321</t>
  </si>
  <si>
    <t>TESTEUR POUDRE LIBRE 03 - BEIGE HALE</t>
  </si>
  <si>
    <t>3760220173218</t>
  </si>
  <si>
    <t>TESTEUR POUDRE LIBRE 0B</t>
  </si>
  <si>
    <t>3760220172792</t>
  </si>
  <si>
    <t>TESTEUR POUDRE LIBRE 0A</t>
  </si>
  <si>
    <t>3760220174680</t>
  </si>
  <si>
    <t>TESTEUR FOND DE TEINT COMPACT 01</t>
  </si>
  <si>
    <t>TST FCO 01</t>
  </si>
  <si>
    <t>3760220174703</t>
  </si>
  <si>
    <t>TESTEUR FOND DE TEINT COMPACT 02</t>
  </si>
  <si>
    <t>TST FCO 02</t>
  </si>
  <si>
    <t>3760220174727</t>
  </si>
  <si>
    <t>TESTEUR FOND DE TEINT COMPACT 04</t>
  </si>
  <si>
    <t>TST FCO 04</t>
  </si>
  <si>
    <t>3760220174710</t>
  </si>
  <si>
    <t>TESTEUR FOND DE TEINT COMPACT 03</t>
  </si>
  <si>
    <t>TST FCO 03</t>
  </si>
  <si>
    <t>3760220173041</t>
  </si>
  <si>
    <t>TESTEUR FARD A JOUES 01 - BOIS DE ROSE</t>
  </si>
  <si>
    <t>3760220173058</t>
  </si>
  <si>
    <t>TESTEUR FARD A JOUES 04 - ROSE</t>
  </si>
  <si>
    <t>3760220173065</t>
  </si>
  <si>
    <t>TESTEUR FARD A JOUES 05 - CORAIL</t>
  </si>
  <si>
    <t>3760220173072</t>
  </si>
  <si>
    <t>TESTEUR FARD A JOUES 06 - LIE DE VIN</t>
  </si>
  <si>
    <t>FAJ 02</t>
  </si>
  <si>
    <t>FAJ 03</t>
  </si>
  <si>
    <t>3760220173089</t>
  </si>
  <si>
    <t>TESTEUR POUDRE COMPACTE 01 - BEIGE DIAPHANE</t>
  </si>
  <si>
    <t>3760220173096</t>
  </si>
  <si>
    <t>TESTEUR POUDRE COMPACTE 02 - BEIGE CLAIR</t>
  </si>
  <si>
    <t>3760220173102</t>
  </si>
  <si>
    <t>TESTEUR POUDRE COMPACTE 03 - BEIGE DORE</t>
  </si>
  <si>
    <t>3760220173119</t>
  </si>
  <si>
    <t>TESTEUR POUDRE COMPACTE 04 - BEIGE HALE</t>
  </si>
  <si>
    <t>3760220173478</t>
  </si>
  <si>
    <t>TESTEUR POUDRE BRONZANTE 01 SUN-KISSED GLOW</t>
  </si>
  <si>
    <t>TST BRZ 01</t>
  </si>
  <si>
    <t>3760220174772</t>
  </si>
  <si>
    <t>TESTEUR POUDRE BONNE MINE 01</t>
  </si>
  <si>
    <t>TST PBM 01</t>
  </si>
  <si>
    <t>3760220173492</t>
  </si>
  <si>
    <t>TESTEUR HIGHLIGHTER 02 SPRING GLOW</t>
  </si>
  <si>
    <t>TST HGL 02</t>
  </si>
  <si>
    <t>3760220173126</t>
  </si>
  <si>
    <t>TESTEUR TERRE CUITE 01 - TERRE D'OPALE</t>
  </si>
  <si>
    <t>3760220173133</t>
  </si>
  <si>
    <t>TESTEUR TERRE CUITE  03 - TERRE DE GASCOGNE</t>
  </si>
  <si>
    <t>3760220173140</t>
  </si>
  <si>
    <t>TESTEUR TERRE CUITE 05 - TERRE DE CORSE</t>
  </si>
  <si>
    <t>3760220173157</t>
  </si>
  <si>
    <t>TESTEUR TERRE CUITE 07 - TERRE DES CEVENNES</t>
  </si>
  <si>
    <t>3760220173164</t>
  </si>
  <si>
    <t>TESTEUR TERRE CUITE 08 - TERRE DE TOSCANE</t>
  </si>
  <si>
    <t>3760220173171</t>
  </si>
  <si>
    <t>TESTEUR TERRE CUITE 09 - GRANDE TERRE</t>
  </si>
  <si>
    <t>3760220173386</t>
  </si>
  <si>
    <t>TESTEUR HIGHLIGHTER 01 SUNRISE GLOW</t>
  </si>
  <si>
    <t>TST HGL 01</t>
  </si>
  <si>
    <t>3760220174413</t>
  </si>
  <si>
    <t>TESTEUR FOND DE TEINT VELOUTE 02 - BEIGE CLAIR</t>
  </si>
  <si>
    <t>3760220174406</t>
  </si>
  <si>
    <t>TESTEUR FOND DE TEINT VELOUTE 01 - BEIGE DIAPHANE</t>
  </si>
  <si>
    <t>3760220174420</t>
  </si>
  <si>
    <t xml:space="preserve">TESTEUR FOND DE TEINT VELOUTE 03 - BEIGE ROSE </t>
  </si>
  <si>
    <t>3760220174444</t>
  </si>
  <si>
    <t>TESTEUR FOND DE TEINT VELOUTE 05 - SABLE DORE</t>
  </si>
  <si>
    <t>3760220174437</t>
  </si>
  <si>
    <t>TESTEUR FOND DE TEINT VELOUTE 04 - BEIGE DORE</t>
  </si>
  <si>
    <t>FFL 05</t>
  </si>
  <si>
    <t>3760220172754</t>
  </si>
  <si>
    <t>TESTEUR BB CREAM 06 SABLE DORE</t>
  </si>
  <si>
    <t>3760220172747</t>
  </si>
  <si>
    <t>TESTEUR BB CREAM 05 BEIGE DORE</t>
  </si>
  <si>
    <t>3760220172730</t>
  </si>
  <si>
    <t>TESTEUR BB CREAM 04 MEDIUM</t>
  </si>
  <si>
    <t>3760220172723</t>
  </si>
  <si>
    <t>TESTEUR BB CREAM 03 BEIGE ROSE</t>
  </si>
  <si>
    <t>3760220172716</t>
  </si>
  <si>
    <t>TESTEUR BB CREAM 02 BEIGE CLAIR</t>
  </si>
  <si>
    <t>3760220172709</t>
  </si>
  <si>
    <t>TESTEUR BB CREAM 01 BEIGE DIAPHANE</t>
  </si>
  <si>
    <t>CJY 01 -  BRONZE **</t>
  </si>
  <si>
    <t>CJY 01</t>
  </si>
  <si>
    <t>3760220173270</t>
  </si>
  <si>
    <t>TESTEUR JUMBO 01 BRONZE</t>
  </si>
  <si>
    <t>3760220174338</t>
  </si>
  <si>
    <t>TESTEUR O2BOHO CORSICA</t>
  </si>
  <si>
    <t>3760220174345</t>
  </si>
  <si>
    <t>TESTEUR O2BOHO GOA</t>
  </si>
  <si>
    <t>3760220174352</t>
  </si>
  <si>
    <t>TESTEUR O2BOHO ILES EOLIENNES</t>
  </si>
  <si>
    <t>REF INTERNE BOHO / INTERNAL REF BOHO</t>
  </si>
  <si>
    <t>REF PRODUIT FINI BOHO ASSOCIE / 
FINISH PRODUCT REF ASSOCIATED</t>
  </si>
  <si>
    <t>Permanent</t>
  </si>
  <si>
    <t>PERMANENT</t>
  </si>
  <si>
    <t>3760220172235</t>
  </si>
  <si>
    <t>TABLE TESTEURS BOIS VIDE M5</t>
  </si>
  <si>
    <t>MIX PRODUITS</t>
  </si>
  <si>
    <t>3760220175571</t>
  </si>
  <si>
    <t>DISPLAY TOUR ALOHA 2019</t>
  </si>
  <si>
    <t>DTOURALOHA2019</t>
  </si>
  <si>
    <t>EDITION LIMITEE 2019</t>
  </si>
  <si>
    <t>3760220175564</t>
  </si>
  <si>
    <t>CASIER TERRES CUITES BOIS PLEIN BIOCOOP</t>
  </si>
  <si>
    <t>CTCPDTTST</t>
  </si>
  <si>
    <t>3760220175557</t>
  </si>
  <si>
    <t>CASIER POUDRES LIBRES PLEIN BIOCOOP</t>
  </si>
  <si>
    <t>CGMPDTTST</t>
  </si>
  <si>
    <t>3760220175540</t>
  </si>
  <si>
    <t>CASIER POUDRES COMPACTES BOIS PLEIN BIOCOOP</t>
  </si>
  <si>
    <t>CPCPDTTST</t>
  </si>
  <si>
    <t>3760220175533</t>
  </si>
  <si>
    <t>CASIER MASCARAS EYELINERS BOIS PLEIN BIOCOOP</t>
  </si>
  <si>
    <t>CMASGRLPDTTST</t>
  </si>
  <si>
    <t>3760220175526</t>
  </si>
  <si>
    <t>CASIER GYPSY PALETTE BOIS PLEIN BIOCOOP</t>
  </si>
  <si>
    <t>CGPPDTTST</t>
  </si>
  <si>
    <t>CASIER FARDS A JOUES BOIS PLEIN BIOCOOP</t>
  </si>
  <si>
    <t>CFAJPDTTST</t>
  </si>
  <si>
    <t>3760220174994</t>
  </si>
  <si>
    <t>CASIER CRAYONS PINCEAUX BOIS PLEIN BIOCOOP</t>
  </si>
  <si>
    <t>CCPPDTTST</t>
  </si>
  <si>
    <t>3760220174987</t>
  </si>
  <si>
    <t>CASIER CORRECTEURS BOIS PLEIN BIOCOOP</t>
  </si>
  <si>
    <t>CCORPDTTST</t>
  </si>
  <si>
    <t>3760220174970</t>
  </si>
  <si>
    <t>CASIER BB CREMES BOIS PLEIN BIOCOOP</t>
  </si>
  <si>
    <t>CBBCPDTTST</t>
  </si>
  <si>
    <t>3760220174932</t>
  </si>
  <si>
    <t>CASIER 3 ROUGE A LÈVRES BOIS PLEIN BIOCOOP</t>
  </si>
  <si>
    <t>C3RALPDTTST</t>
  </si>
  <si>
    <t>3760220174963</t>
  </si>
  <si>
    <t>CASIER 2 ROUGE A LÈVRES BOIS PLEIN BIOCOOP</t>
  </si>
  <si>
    <t>C2RALPDTTST</t>
  </si>
  <si>
    <t>3760220174956</t>
  </si>
  <si>
    <t>CASIER 1 ROUGE A LÈVRES BOIS PLEIN BIOCOOP</t>
  </si>
  <si>
    <t>C1RALPDTTST</t>
  </si>
  <si>
    <t>3760220174925</t>
  </si>
  <si>
    <t>CASIER 2 OMBRE A PAUPIÈRES BOIS PLEIN BIOCOOP</t>
  </si>
  <si>
    <t>C2OAPPDTTST</t>
  </si>
  <si>
    <t>3760220174949</t>
  </si>
  <si>
    <t>CASIER 1 OMBRE A PAUPIÈRES BOIS PLEIN BIOCOOP</t>
  </si>
  <si>
    <t>C1OAPPDTTST</t>
  </si>
  <si>
    <t>3760220174918</t>
  </si>
  <si>
    <t>ASSORTIMENT 8 CASIERS PRODUITS ET TESTEURS BIOCOOP</t>
  </si>
  <si>
    <t>C8CASIERSPDTTST</t>
  </si>
  <si>
    <t>3760220174901</t>
  </si>
  <si>
    <t>ASSORTIMENT 14 CASIERS BOIS BIOCOOP</t>
  </si>
  <si>
    <t>C14CASIERS</t>
  </si>
  <si>
    <t>3760220174895</t>
  </si>
  <si>
    <t>ASSORTIMENT 8 CASIERS BOIS BIOCOOP</t>
  </si>
  <si>
    <t>C8CASIERS</t>
  </si>
  <si>
    <t>3760220174741</t>
  </si>
  <si>
    <t>DISPLAY MASCARAS MGV MJL 2019</t>
  </si>
  <si>
    <t>DMGVMJL2019</t>
  </si>
  <si>
    <t>3760220174864</t>
  </si>
  <si>
    <t>DISPLAY BRZ HGL 2019</t>
  </si>
  <si>
    <t>DBRZHGL2019</t>
  </si>
  <si>
    <t>3760220174888</t>
  </si>
  <si>
    <t>DISPLAY ALOHA COLLECTION 2019</t>
  </si>
  <si>
    <t>DALOHA2019</t>
  </si>
  <si>
    <t>BIOCOOP</t>
  </si>
  <si>
    <t>CASIER BB CRÈME BOIS VIDE</t>
  </si>
  <si>
    <t>CBBC</t>
  </si>
  <si>
    <t>3760220174871</t>
  </si>
  <si>
    <t>COFFRET FÊTE DES MÈRES VAO 2019</t>
  </si>
  <si>
    <t>CFDMVAO2019</t>
  </si>
  <si>
    <t>3760220173775</t>
  </si>
  <si>
    <t>RÉHAUSSEUR CASIER BOIS</t>
  </si>
  <si>
    <t>RC</t>
  </si>
  <si>
    <t>3760220173423</t>
  </si>
  <si>
    <t>POT A CRAYONS EN VERRE</t>
  </si>
  <si>
    <t>PCRY</t>
  </si>
  <si>
    <t>3760220172396</t>
  </si>
  <si>
    <t>MEUBLE BOIS VERNIS M6</t>
  </si>
  <si>
    <t>CASIER FOND DE TEINT FLUIDE BOIS VIDE</t>
  </si>
  <si>
    <t>3760220172501</t>
  </si>
  <si>
    <t xml:space="preserve">CASIER TERRE CUITE BOIS VIDE </t>
  </si>
  <si>
    <t>3760220172457</t>
  </si>
  <si>
    <t xml:space="preserve">CASIER ROUGE A LÈVRES BOIS VIDE </t>
  </si>
  <si>
    <t>CASIER CRAYONS BOIS VIDE</t>
  </si>
  <si>
    <t>3760220172532</t>
  </si>
  <si>
    <t>CASIER FOND DE TEINT COMPACT</t>
  </si>
  <si>
    <t>3760220172433</t>
  </si>
  <si>
    <t>CASIER MASCARA GREEN LINER BOIS VIDE</t>
  </si>
  <si>
    <t>3760220172471</t>
  </si>
  <si>
    <t>CASIER GYPSY PALETTE BOIS VIDE</t>
  </si>
  <si>
    <t>CASIER VERNIS A ONGLES BOIS VIDE</t>
  </si>
  <si>
    <t xml:space="preserve">CASIER CORRECTEUR BOIS VIDE </t>
  </si>
  <si>
    <t>CASIER FARDS A JOUES BOIS VIDE</t>
  </si>
  <si>
    <t>3760220172419</t>
  </si>
  <si>
    <t>PORTE CATALOGUES BOIS M4</t>
  </si>
  <si>
    <t>CASIER GREEN MINERAL BOIS VIDE</t>
  </si>
  <si>
    <t>3760220172402</t>
  </si>
  <si>
    <t>MEUBLE STATION BOIS VIDE M4</t>
  </si>
  <si>
    <t xml:space="preserve">CASIER OMBRE A PAUPIÈRES BOIS VIDE </t>
  </si>
  <si>
    <t>ACCESSOIRES</t>
  </si>
  <si>
    <t>ONGLES</t>
  </si>
  <si>
    <t>MEUBLE</t>
  </si>
  <si>
    <t>M7</t>
  </si>
  <si>
    <t>M7 – TABLE TESTEUR VIDE</t>
  </si>
  <si>
    <t>CFAJ</t>
  </si>
  <si>
    <t>Casier poudre compacte bois vide M4EXP</t>
  </si>
  <si>
    <t>CPC</t>
  </si>
  <si>
    <t>INCI</t>
  </si>
  <si>
    <t>% NATURAL</t>
  </si>
  <si>
    <t>CATEGORY</t>
  </si>
  <si>
    <t>SUB CATEGORY</t>
  </si>
  <si>
    <t>EAN CODE</t>
  </si>
  <si>
    <t>LABEL</t>
  </si>
  <si>
    <t>% Natural</t>
  </si>
  <si>
    <t>% Organic</t>
  </si>
  <si>
    <t>EYES</t>
  </si>
  <si>
    <t>EYESHADOWS</t>
  </si>
  <si>
    <t>MICA, ZEA MAYS (CORN) STARCH*, CI 77891 (TITANIUM DIOXIDE), ZINC STEARATE, CI 77492 (IRON OXIDES), SQUALANE, BENZYL ALCOHOL, PRUNUS ARMENIACA (APRICOT) KERNEL OIL*, DEHYDROACETIC ACID, CI 77491 (IRON OXIDES), SODIUM RIBOFLAVIN PHOSPHATE, ALUMINA.</t>
  </si>
  <si>
    <t>COSMEBIO</t>
  </si>
  <si>
    <t>-</t>
  </si>
  <si>
    <t>MICA, CI 77891 (TITANIUM DIOXIDE), ZEA MAYS (CORN) STARCH*, ZINC STEARATE, CI 77742 (MANGANESE VIOLET), CI 77492 (IRON OXIDES), CI 77491 (IRON OXIDES), CI 77499 (IRON OXIDES), SQUALANE, BENZYL ALCOHOL, PRUNUS ARMENIACA (APRICOT) KERNEL OIL*, DEHYDROACETIC ACID, SODIUM RIBOFLAVIN PHOSPHATE, ALUMINA.</t>
  </si>
  <si>
    <t>MICA, CI 77891 (TITANIUM DIOXIDE), ZEA MAYS (CORN) STARCH*, ZINC STEARATE, CI 77492 (IRON OXIDES), CI 77499 (IRON OXIDES), CI 77491 (IRON OXIDES), SQUALANE, BENZYL ALCOHOL, DEHYDROACETIC ACID, PRUNUS ARMENIACA (APRICOT) KERNEL OIL*, SODIUM RIBOFLAVIN PHOSPHATE, ALUMINA.</t>
  </si>
  <si>
    <t>MICA, CI 77891 (TITANIUM DIOXIDE), ZEA MAYS (CORN) STARCH*, CI 77492 (IRON OXIDES), ZINC STEARATE, CI 77499 (IRON OXIDES), CI 77491 (IRON OXIDES), SQUALANE, BENZYL ALCOHOL, PRUNUS ARMENIACA (APRICOT) KERNEL OIL*, DEHYDROACETIC ACID, SODIUM RIBOFLAVIN PHOSPHATE, ALUMINA.</t>
  </si>
  <si>
    <t>MICA, CI 77492 (IRON OXIDES), ZEA MAYS (CORN) STARCH*, ZINC STEARATE, SQUALANE, SODIUM RIBOFLAVIN PHOSPHATE, BENZYL ALCOHOL , PRUNUS ARMENIACA (APRICOT) KERNEL OIL*, ALUMINA, DEHYDROACETIC ACID.</t>
  </si>
  <si>
    <t>MICA, CI 77891 (TITANIUM DIOXIDE), ZEA MAYS (CORN) STARCH*, CI 77491 (IRON OXIDES), ZINC STEARATE, CI 77492 (IRON OXIDES), CI 77499 (IRON OXIDES), SQUALANE, BENZYL ALCOHOL, PRUNUS ARMENIACA (APRICOT) KERNEL OIL*, DEHYDROACETIC ACID , SODIUM RIBOFLAVIN PHOSPHATE, ALUMINA.</t>
  </si>
  <si>
    <t>MICA, CI 77288 (CHROMIUM OXIDE GREEN), CI 77891 (TITANIUM DIOXIDE), ZEA MAYS (CORN) STARCH*, CI 77492 (IRON OXIDES), CI 77499 (IRON OXIDES), ZINC STEARATE, SQUALANE, BENZYL ALCOHOL, PRUNUS ARMENIACA (APRICOT) KERNEL OIL*, DEHYDROACETIC ACID, SODIUM RIBOFLAVIN PHOSPHATE, ALUMINA.</t>
  </si>
  <si>
    <t>MICA, CI 77891 (TITANIUM DIOXIDE), ZEA MAYS (CORN) STARCH*, ZINC STEARATE, CI 77742 (MANGANESE VIOLET), SQUALANE, BENZYL ALCOHOL, CI 77491 (IRON OXIDES), PRUNUS ARMENIACA (APRICOT) KERNEL OIL*, CI 77492 (IRON OXIDES), DEHYDROACETIC ACID, SODIUM RIBOFLAVIN PHOSPHATE, ALUMINA.</t>
  </si>
  <si>
    <t>MICA, CI 77891 (TITANIUM DIOXIDE), ZEA MAYS (CORN) STARCH*, CI 77742 (MANGANESE VIOLET), ZINC STEARATE, CI 77491 (IRON OXIDES), CI 77007 (ULTRAMARINES), SQUALANE, BENZYL ALCOHOL, PRUNUS ARMENIACA (APRICOT) KERNEL OIL*, DEHYDROACETIC ACID, SODIUM RIBOFLAVIN PHOSPHATE, ALUMINA.</t>
  </si>
  <si>
    <t>MICA, CI 77891 (TITANIUM DIOXIDE), CI 77499 (IRON OXIDES), ZEA MAYS (CORN) STARCH*, ZINC STEARATE, SQUALANE, BENZYL ALCOHOL, PRUNUS ARMENIACA (APRICOT) KERNEL OIL*, DEHYDROACETIC ACID, SODIUM RIBOFLAVIN PHOSPHATE, ALUMINA.</t>
  </si>
  <si>
    <t>MICA, CI 77891 (TITANIUM DIOXIDE), ZEA MAYS (CORN) STARCH*, SQUALANE, ZINC STEARATE, CI 77742 (MANGANESE VIOLET), CI 77492 (IRON OXIDES), BENZYL ALCOHOL, CI 77491 (IRON OXIDES), CI 77499 (IRON OXIDES), PRUNUS ARMENIACA (APRICOT) KERNEL OIL*, DEHYDROACETIC ACID, SODIUM RIBOFLAVIN PHOSPHATE, ALUMINA.</t>
  </si>
  <si>
    <t>MICA, CI 77891 (TITANIUM DIOXIDE), ZEA MAYS (CORN) STARCH*, SQUALANE, CI 77742 (MANGANESE VIOLET), ZINC STEARATE, CI 77499 (IRON OXIDES), CI 77492 (IRON OXIDES), CI 77491 (IRON OXIDES), BENZYL ALCOHOL, PRUNUS ARMENIACA (APRICOT) KERNEL OIL*, DEHYDROACETIC ACID, SODIUM RIBOFLAVIN PHOSPHATE, ALUMINA.</t>
  </si>
  <si>
    <t>MICA, CI 77891 (TITANIUM DIOXIDE), CI 77492 (IRON OXIDES), ZEA MAYS (CORN) STARCH*, SQUALANE, ZINC STEARATE, CI 77491 (IRON OXIDES), CI 77499 (IRON OXIDES), BENZYL ALCOHOL, PRUNUS ARMENIACA (APRICOT) KERNEL OIL*, DEHYDROACETIC ACID, SODIUM RIBOFLAVIN PHOSPHATE, ALUMINA.</t>
  </si>
  <si>
    <t>MICA, CI 77491 (IRON OXIDES), ZEA MAYS (CORN) STARCH*, CI 77891 (TITANIUM DIOXIDE), CI 77499 (IRON OXIDES), SQUALANE, ZINC STEARATE, CI 77742 (MANGANESE VIOLET), BENZYL ALCOHOL, PRUNUS ARMENIACA (APRICOT) KERNEL OIL*, DEHYDROACETIC ACID, SODIUM RIBOFLAVIN PHOSPHATE, ALUMINA.</t>
  </si>
  <si>
    <t>MICA, CI 77891 (TITANIUM DIOXIDE), ZEA MAYS (CORN) STARCH*, SQUALANE, CI 77491 (IRON OXIDES), ZINC STEARATE, BENZYL ALCOHOL, PRUNUS ARMENIACA (APRICOT) KERNEL OIL*, DEHYDROACETIC ACID, SODIUM RIBOFLAVIN PHOSPHATE, ALUMINA.</t>
  </si>
  <si>
    <t>MICA, CI 77891 (TITANIUM DIOXIDE), ZEA MAYS (CORN) STARCH*, CI 77288 (CHROMIUM OXIDE GREEN), SQUALANE, CI 77492 (IRON OXIDES), ZINC STEARATE, CI 77007 (ULTRAMARINES), CI 77491 (IRON OXIDES), SODIUM RIBOFLAVIN PHOSPHATE, BENZYL ALCOHOL, PRUNUS ARMENIACA (APRICOT) KERNEL OIL*, DEHYDROACETIC ACID, ALUMINA.</t>
  </si>
  <si>
    <t>MICA, CI 77891 (TITANIUM DIOXIDE), CI 77007 (ULTRAMARINES), ZEA MAYS (CORN) STARCH*, SQUALANE, ZINC STEARATE, CI 77288 (CHROMIUM OXIDE GREEN), CI 77491 (IRON OXIDES), BENZYL ALCOHOL, CI 77499 (IRON OXIDES), PRUNUS ARMENIACA (APRICOT) KERNEL OIL*, DEHYDROACETIC ACID, SODIUM RIBOFLAVIN PHOSPHATE, ALUMINA.</t>
  </si>
  <si>
    <t>CI 77007 (ULTRAMARINES), MICA, CI 77891 (TITANIUM DIOXIDE), ZEA MAYS (CORN) STARCH*, CI 77499 (IRON OXIDES), SQUALANE, ZINC STEARATE, BENZYL ALCOHOL, CI 77491 (IRON OXIDES), PRUNUS ARMENIACA (APRICOT) KERNEL OIL*, DEHYDROACETIC ACID, SODIUM RIBOFLAVIN PHOSPHATE, ALUMINA.</t>
  </si>
  <si>
    <t>MICA, CI 77891 (TITANIUM DIOXIDE), CI 77491 (IRON OXIDES), ZEA MAYS (CORN) STARCH*, SQUALANE, CI 77742 (MANGANESE VIOLET), ZINC STEARATE, BENZYL ALCOHOL, PRUNUS ARMENIACA (APRICOT) KERNEL OIL*, DEHYDROACETIC ACID, SODIUM RIBOFLAVIN PHOSPHATE, ALUMINA.</t>
  </si>
  <si>
    <t>MICA, CI 77891 (TITANIUM DIOXIDE), CI 77491 (IRON OXIDES), CI 77007 (ULTRAMARINES), ZEA MAYS (CORN) STARCH*, CI 77499 (IRON OXIDES), SQUALANE, ZINC STEARATE, CI 77742 (MANGANESE VIOLET), BENZYL ALCOHOL, PRUNUS ARMENIACA (APRICOT) KERNEL OIL*, DEHYDROACETIC ACID, SODIUM RIBOFLAVIN PHOSPHATE, ALUMINA.</t>
  </si>
  <si>
    <t>MICA, CI 77891 (TITANIUM DIOXIDE), ZEA MAYS (CORN) STARCH*, SQUALANE, ZINC STEARATE, CI 77499 (IRON OXIDES), CI 77742 (MANGANESE VIOLET), CI 77491 (IRON OXIDES), BENZYL ALCOHOL, PRUNUS ARMENIACA (APRICOT) KERNEL OIL*, DEHYDROACETIC ACID, SODIUM RIBOFLAVIN PHOSPHATE, ALUMINA.</t>
  </si>
  <si>
    <t>MICA, CI 77891 (TITANIUM DIOXIDE), CI 77742 (MANGANESE VIOLET), ZEA MAYS (CORN) STARCH*, CI 77007 (ULTRAMARINES), SQUALANE, ZINC STEARATE, CI 77491 (IRON OXIDES), BENZYL ALCOHOL, PRUNUS ARMENIACA (APRICOT) KERNEL OIL*, DEHYDROACETIC ACID, SODIUM RIBOFLAVIN PHOSPHATE, ALUMINA.</t>
  </si>
  <si>
    <t>MICA, CI 77891 (TITANIUM DIOXIDE), ZEA MAYS (CORN) STARCH*, SQUALANE, ZINC STEARATE, BENZYL ALCOHOL, PRUNUS ARMENIACA (APRICOT) KERNEL OIL*, DEHYDROACETIC ACID, SODIUM RIBOFLAVIN PHOSPHATE, ALUMINA.</t>
  </si>
  <si>
    <t>MICA, CI 77499 (IRON OXIDES), ZEA MAYS (CORN) STARCH*, CI 77891 (TITANIUM DIOXIDE), SQUALANE, ZINC STEARATE, BENZYL ALCOHOL, SILICA, PRUNUS ARMENIACA (APRICOT) KERNEL OIL*, DEHYDROACETIC ACID, SODIUM RIBOFLAVIN PHOSPHATE, ALUMINA.</t>
  </si>
  <si>
    <t>MICA, CI 77891 (TITANIUM DIOXIDE), ZEA MAYS (CORN) STARCH*, ZINC STEARATE, RICINUS COMMUNIS (CASTOR) SEED OIL*, GLYCERIN, SIMMONDSIA CHINENSIS (JOJOBA) SEED OIL*, CI 77491 (IRON OXIDES), BENZYL ALCOHOL, CI 77492 (IRON OXIDES), PRUNUS ARMENIACA (APRICOT) KERNEL OIL*, DEHYDROACETIC ACID.</t>
  </si>
  <si>
    <t>COSMOS ORGANIC</t>
  </si>
  <si>
    <t>CI 77742 (MANGANESE VIOLET), MICA, ZEA MAYS (CORN) STARCH*, CI 77499 (IRON OXIDES), CI 75470 (CARMINE), ZINC STEARATE, CI 77491 (IRON OXIDES), SQUALANE, BENZYL ALCOHOL, CI 77007 (ULTRAMARINES), PRUNUS ARMENIACA (APRICOT) KERNEL OIL*, DEHYDROACETIC ACID.</t>
  </si>
  <si>
    <t>CI 77499 (IRON OXIDES), MICA, ZEA MAYS (CORN) STARCH*, ZINC STEARATE, SQUALANE, BENZYL ALCOHOL, PRUNUS ARMENIACA (APRICOT)KERNEL OIL*, DEHYDROACETIC ACID.</t>
  </si>
  <si>
    <t>MICA, CI 77499 (IRON OXIDES), CI 77491 (IRON OXIDES), ZEA MAYS (CORN) STARCH*, ZINC STEARATE, RICINUS COMMUNIS (CASTOR) SEED OIL*, GLYCERIN**, SIMMONDSIA CHINENSIS (JOJOBA) SEED OIL*, BENZYL ALCOHOL, PRUNUS ARMENIACA (APRICOT)
KERNEL OIL*, DEHYDROACETIC ACID.</t>
  </si>
  <si>
    <r>
      <rPr>
        <b/>
        <sz val="9"/>
        <rFont val="Arial"/>
        <family val="2"/>
      </rPr>
      <t xml:space="preserve">OAP 151 152 &amp; 153 : </t>
    </r>
    <r>
      <rPr>
        <sz val="9"/>
        <rFont val="Arial"/>
        <family val="2"/>
      </rPr>
      <t xml:space="preserve">
MICA, ZEA MAYS (CORN) STARCH*, ZINC STEARATE, SQUALANE, BENZYL ALCOHOL, PRUNUS ARMENIACA (APRICOT) KERNEL OIL*, DEHYDROACETIC ACID. MAY CONTAIN +/-: CI 77007 (ULTRAMARINES), CI 77891 (TITANIUM DIOXIDE), CI 77742 (MANGANESE VIOLET), CI 77499 (IRON OXIDES), CI 77491 (IRON OXIDES), CI 77492 (IRON OXIDES).
</t>
    </r>
    <r>
      <rPr>
        <b/>
        <sz val="9"/>
        <rFont val="Arial"/>
        <family val="2"/>
      </rPr>
      <t xml:space="preserve">
OAP 285 286 &amp; 288 :
</t>
    </r>
    <r>
      <rPr>
        <sz val="9"/>
        <rFont val="Arial"/>
        <family val="2"/>
      </rPr>
      <t xml:space="preserve">MICA, SQUALANE, ZEA MAYS (CORN) STARCH*, ZINC STEARATE, BENZYL ALCOHOL, PRUNUS ARMENIACA (APRICOT) KERNEL OIL*, DEHYDROACETIC ACID. MAY CONTAIN +/-: CI 77491 (IRON OXIDES), CI 77891 (TITANIUM DIOXIDE), CI 77499 (IRON OXIDES), CI 77742 (MANGANESE VIOLET).
</t>
    </r>
    <r>
      <rPr>
        <b/>
        <sz val="9"/>
        <rFont val="Arial"/>
        <family val="2"/>
      </rPr>
      <t>OAP 284 &amp; 287 :</t>
    </r>
    <r>
      <rPr>
        <sz val="9"/>
        <rFont val="Arial"/>
        <family val="2"/>
      </rPr>
      <t xml:space="preserve">
MICA, ZEA MAYS (CORN) STARCH*, SQUALANE, ZINC STEARATE, BENZYL ALCOHOL, PRUNUS ARMENIACA (APRICOT) KERNEL OIL*, DEHYDROACETIC ACID. MAY CONTAIN +/-: CI 77891 (TITANIUM DIOXIDE), CI 77491 (IRON OXIDES), CI 77499 (IRON OXIDES), CI 77492 (IRON OXIDES).</t>
    </r>
  </si>
  <si>
    <t>REFILL</t>
  </si>
  <si>
    <t>MICA, ZEA MAYS (CORN) STARCH*, CI 77891 (TITANIUM DIOXIDE), ZINC STEARATE, CI 77499 (IRON OXIDES), SQUALANE, CI 77492 (IRON OXIDES), BENZYL ALCOHOL, CI 77491 (IRON OXIDES), PRUNUS ARMENIACA (APRICOT) KERNEL OIL*, DEHYDROACETIC ACID.</t>
  </si>
  <si>
    <t>MICA, ZEA MAYS (CORN) STARCH*, CI 77891 (TITANIUM DIOXIDE), CI 77499 (IRON OXIDES), ZINC STEARATE, CI 77492 (IRON OXIDES), CI 77491 (IRON OXIDES), SQUALANE, BENZYL ALCOHOL, PRUNUS ARMENIACA (APRICOT) KERNEL OIL*, DEHYDROACETIC ACID.</t>
  </si>
  <si>
    <t>MICA, ZEA MAYS (CORN) STARCH*, CI 77007 (ULTRAMARINES), CI 77891 (TITANIUM DIOXIDE), ZINC STEARATE, CI 77742 (MANGANESE VIOLET), SQUALANE, CI 77499 (IRON OXIDES), CI 77491 (IRON OXIDES), BENZYL ALCOHOL, PRUNUS ARMENIACA (APRICOT) KERNEL OIL*, DEHYDROACETIC ACID.</t>
  </si>
  <si>
    <t>MICA, CI 77891 (TITANIUM DIOXIDE), ZEA MAYS (CORN) STARCH*, CI 77491 (IRON OXIDES), CI 77499 (IRON OXIDES), SQUALANE, ZINC STEARATE, BENZYL ALCOHOL, PRUNUS ARMENIACA (APRICOT) KERNEL OIL*, DEHYDROACETIC ACID.</t>
  </si>
  <si>
    <t>MICA, CI 77491 (IRON OXIDES), SQUALANE, ZEA MAYS (CORN) STARCH*, CI 77891 (TITANIUM DIOXIDE), ZINC STEARATE, CI 77742 (MANGANESE VIOLET), BENZYL ALCOHOL, CI 77499 (IRON OXIDES), PRUNUS ARMENIACA (APRICOT) KERNEL OIL*, DEHYDROACETIC ACID.</t>
  </si>
  <si>
    <t>MICA, SQUALANE, CI 77491 (IRON OXIDES), ZEA MAYS (CORN) STARCH*, CI 77891 (TITANIUM DIOXIDE), ZINC STEARATE, BENZYL ALCOHOL, CI 77499 (IRON OXIDES), PRUNUS ARMENIACA (APRICOT) KERNEL OIL*, DEHYDROACETIC ACID.</t>
  </si>
  <si>
    <t>MICA, CI 77891 (TITANIUM DIOXIDE), ZEA MAYS (CORN) STARCH*, SQUALANE, ZINC STEARATE, BENZYL ALCOHOL, CI 77491 (IRON OXIDES), CI 77492 (IRON OXIDES), PRUNUS ARMENIACA (APRICOT) KERNEL OIL*, DEHYDROACETIC ACID.</t>
  </si>
  <si>
    <t>MICA, CI 77891 (TITANIUM DIOXIDE), SQUALANE, ZEA MAYS (CORN) STARCH*, CI 77491 (IRON OXIDES), ZINC STEARATE, BENZYL ALCOHOL, PRUNUS ARMENIACA (APRICOT) KERNEL OIL*, DEHYDROACETIC ACID.</t>
  </si>
  <si>
    <t>OAP 154 155 156 :
MICA, ZEA MAYS (CORN) STARCH*, ZINC STEARATE, SQUALANE, PRUNUS ARMENIACA (APRICOT) KERNEL OIL*, BENZYL ALCOHOL, DEHYDROACETIC ACID. MAY CONTAIN +/- : CI 77891 (TITANIUM DIOXIDE), CI 77492 (IRON OXIDES), CI 77491 (IRON OXIDES), CI 77499 (IRON OXIDES), CI77007 (ULTRAMARINES).
OAP 231, 232, 233, 234 &amp; 235 :
MICA, ZEA MAYS (CORN) STARCH*, ZINC STEARATE, GLYCERIN**, SIMMONDSIA CHINENSIS (JOJOBA) SEED OIL*, RICINUS COMMUNIS (CASTOR) SEED OIL*, PRUNUS ARMENIACA (APRICOT) KERNEL OIL*, BENZYL ALCOHOL, DEHYDROACETIC ACID. MAY CONTAIN +/- : CI 77499 (IRON OXIDES), CI 77491 (IRON OXIDES), CI 77891 (TITANIUM DIOXIDE), CI 75470 (CARMINE).</t>
  </si>
  <si>
    <t>MICA, CI 77891 (TITANIUM DIOXIDE), ZEA MAYS (CORN) STARCH, ZINC STEARATE, CI 77492 (IRON OXIDES), SQUALANE, BENZYL ALCOHOL, CI 77491 (IRON OXIDES), PRUNUS ARMENIACA (APRICOT) KERNEL OIL, DEHYDROACETIC ACID, CI 77499 (IRON OXIDES).</t>
  </si>
  <si>
    <t>MICA, CI 77891 (TITANIUM DIOXIDE), ZEA MAYS (CORN) STARCH, ZINC STEARATE, SQUALANE, BENZYL ALCOHOL, PRUNUS ARMENIACA (APRICOT) KERNEL OIL, DEHYDROACETIC ACID, CI 77007 (ULTRAMARINES).</t>
  </si>
  <si>
    <t>MICA, CI 77499 (IRON OXIDES), CI 77492 (IRON OXIDES), CI 77491 (IRON OXIDES), ZEA MAYS (CORN) STARCH, CI 77891 (TITANIUM DIOXIDE), ZINC STEARATE, SQUALANE, BENZYL ALCOHOL, PRUNUS ARMENIACA (APRICOT) KERNEL OIL, DEHYDROACETIC ACID.</t>
  </si>
  <si>
    <t>MICA, CI 77891 (TITANIUM DIOXIDE), ZEA MAYS (CORN) STARCH, ZINC STEARATE, GLYCERIN, SIMMONDSIA CHINENSIS (JOJOBA) SEED OIL, CI 77491 (IRON OXIDES), RICINUS COMMUNIS (CASTOR) SEED OIL, BENZYL ALCOHOL, PRUNUS ARMENIACA (APRICOT) KERNEL OIL, DEHYDROACETIC ACID.</t>
  </si>
  <si>
    <t>CI 77499 (IRON OXIDES), MICA, CI 77491 (IRON OXIDES), ZEA MAYS (CORN) STARCH, ZINC STEARATE, CI 77891 (TITANIUM DIOXIDE), GLYCERIN, SIMMONDSIA CHINENSIS (JOJOBA) SEED OIL, RICINUS COMMUNIS (CASTOR) SEED OIL, CI 75470 (CARMINE), BENZYL ALCOHOL, PRUNUS ARMENIACA (APRICOT) KERNEL OIL, DEHYDROACETIC ACID.</t>
  </si>
  <si>
    <t>CI 77499 (IRON OXIDES), MICA, ZEA MAYS (CORN) STARCH, CI 77491 (IRON OXIDES), ZINC STEARATE, RICINUS COMMUNIS (CASTOR) SEED OIL, GLYCERIN, SIMMONDSIA CHINENSIS (JOJOBA) SEED OIL, CI 77891 (TITANIUM DIOXIDE), BENZYL ALCOHOL, PRUNUS ARMENIACA (APRICOT) KERNEL OIL, DEHYDROACETIC ACID.</t>
  </si>
  <si>
    <t>MICA, 77891 (TITANIUM DIOXIDE), ZEA MAYS (CORN) STARCH, CI 77491 (IRON OXIDES), GLYCERIN, SIMMONDSIA CHINENSIS (JOJOBA) SEED OIL, ZINC STEARATE, RICINUS COMMUNIS (CASTOR) SEED OIL, CI 77499 (IRON OXIDES), BENZYL ALCOHOL, PRUNUS ARMENIACA (APRICOT) KERNEL OIL, DEHYDROACETIC ACID.</t>
  </si>
  <si>
    <t>MICA, CI 77891 (TITANIUM DIOXIDE), ZEA MAYS (CORN) STARCH, CI 77491 (IRON OXIDES), ZINC STEARATE, RICINUS COMMUNIS (CASTOR) SEED OIL, GLYCERIN, CI 77499 (IRON OXIDES), SIMMONDSIA CHINENSIS (JOJOBA) SEED OIL, BENZYL ALCOHOL, PRUNUS ARMENIACA (APRICOT) KERNEL OIL, DEHYDROACETIC ACID.</t>
  </si>
  <si>
    <r>
      <rPr>
        <b/>
        <sz val="10"/>
        <rFont val="Arial"/>
        <family val="2"/>
      </rPr>
      <t>OMBRES À PAUPIÈRES / EYE SHADOWS 223 &amp; 226 :</t>
    </r>
    <r>
      <rPr>
        <sz val="10"/>
        <rFont val="Arial"/>
        <family val="2"/>
      </rPr>
      <t xml:space="preserve">
MICA, ZEA MAYS (CORN) STARCH*, ZINC STEARATE, RICINUS COMMUNIS (CASTOR) SEED OIL*, GLYCERIN**, SIMMONDSIA CHINENSIS (JOJOBA) SEED OIL*, BENZYL ALCOHOL, PRUNUS ARMENIACA (APRICOT) KERNEL OIL*, DEHYDROACETIC ACID. MAY CONTAIN +/-: CI 77491 (IRON OXIDES), CI 77499 (IRON OXIDES), CI 77891 (TITANIUM DIOXIDE), CI 77007 (ULTRAMARINES), CI 77288 (CHROMIUM OXIDE GREEN)
</t>
    </r>
    <r>
      <rPr>
        <b/>
        <sz val="10"/>
        <rFont val="Arial"/>
        <family val="2"/>
      </rPr>
      <t xml:space="preserve">
OMBRES À PAUPIÈRES / EYE SHADOWS 224, 225, 228, 229, 230 &amp; 244 :</t>
    </r>
    <r>
      <rPr>
        <sz val="10"/>
        <rFont val="Arial"/>
        <family val="2"/>
      </rPr>
      <t xml:space="preserve">
MICA, ZEA MAYS (CORN) STARCH*, ZINC STEARATE, GLYCERIN**, SIMMONDSIA CHINENSIS (JOJOBA) SEED OIL*, RICINUS COMMUNIS (CASTOR) SEED OIL*, BENZYL ALCOHOL, PRUNUS ARMENIACA (APRICOT) KERNEL OIL*, DEHYDROACETIC ACID. MAY CONTAIN +/-: CI 77491 (IRON OXIDES), CI 77891 (TITANIUM DIOXIDE), CI 77499 (IRON OXIDES), CI 77492 (IRON OXIDES), CI 75470 (CARMINE), CI 77007 (ULTRAMARINES) </t>
    </r>
  </si>
  <si>
    <t>MICA, ZEA MAYS (CORN) STARCH, CI 77491 (IRON OXIDES), CI 77891 (TITANIUM DIOXIDE), ZINC STEARATE, GLYCERIN, SIMMONDSIA CHINENSIS (JOJOBA) SEED OIL, RICINUS COMMUNIS (CASTOR) SEED OIL, CI 77499 (IRON OXIDES), BENZYL ALCOHOL, PRUNUS ARMENIACA (APRICOT) KERNEL OIL, DEHYDROACETIC ACID</t>
  </si>
  <si>
    <t>MICA, CI 77499 (IRON OXIDES), CI 77891 (TITANIUM DIOXIDE), ZEA MAYS (CORN) STARCH, CI 77007 (ULTRAMARINES), ZINC STEARATE, CI 77288 (CHROMIUM OXIDE GREEN), RICINUS COMMUNIS (CASTOR) SEED OIL, GLYCERIN, SIMMONDSIA CHINENSIS (JOJOBA) SEED OIL, BENZYL ALCOHOL, PRUNUS ARMENIACA (APRICOT) KERNEL OIL, DEHYDROACETIC ACID</t>
  </si>
  <si>
    <t>MICA, CI 77891 (TITANIUM DIOXIDE), ZEA MAYS (CORN) STARCH, CI 77491 (IRON OXIDES), ZINC STEARATE, GLYCERIN, SIMMONDSIA CHINENSIS (JOJOBA) SEED OIL, RICINUS COMMUNIS (CASTOR) SEED OIL, CI 77499 (IRON OXIDES), BENZYL ALCOHOL, PRUNUS ARMENIACA (APRICOT) KERNEL OIL, DEHYDROACETIC ACID</t>
  </si>
  <si>
    <t>MICA, ZEA MAYS (CORN) STARCH, CI 77891 (TITANIUM DIOXIDE), CI 77491 (IRON OXIDES), ZINC STEARATE, RICINUS COMMUNIS (CASTOR) SEED OIL, GLYCERIN, SIMMONDSIA CHINENSIS (JOJOBA) SEED OIL, BENZYL ALCOHOL, PRUNUS ARMENIACA (APRICOT) KERNEL OIL, DEHYDROACETIC ACID</t>
  </si>
  <si>
    <t>MICA, CI 77491 (IRON OXIDES), ZEA MAYS (CORN) STARCH, ZINC STEARATE, CI 77499 (IRON OXIDES), GLYCERIN, SIMMONDSIA CHINENSIS (JOJOBA) SEED OIL, RICINUS COMMUNIS (CASTOR) SEED OIL, CI 77007 (ULTRAMARINES), BENZYL ALCOHOL, PRUNUS ARMENIACA (APRICOT) KERNEL OIL, DEHYDROACETIC ACID</t>
  </si>
  <si>
    <t>MICA, CI 77491 (IRON OXIDES), ZEA MAYS (CORN) STARCH, CI 77891 (TITANIUM DIOXIDE), ZINC STEARATE, GLYCERIN, SIMMONDSIA CHINENSIS (JOJOBA) SEED OIL, RICINUS COMMUNIS (CASTOR) SEED OIL, BENZYL ALCOHOL, PRUNUS ARMENIACA (APRICOT) KERNEL OIL, DEHYDROACETIC ACID</t>
  </si>
  <si>
    <t>MICA, CI 77891 (TITANIUM DIOXIDE), ZEA MAYS (CORN) STARCH, ZINC STEARATE, CI 77492 (IRON OXIDES), GLYCERIN, SIMMONDSIA CHINENSIS (JOJOBA) SEED OIL, RICINUS COMMUNIS (CASTOR) SEED OIL, BENZYL ALCOHOL, CI 77491 (IRON OXIDES), CI 77499 (IRON OXIDES), PRUNUS ARMENIACA (APRICOT) KERNEL OIL, CI 75470 (CARMINE), DEHYDROACETIC ACID</t>
  </si>
  <si>
    <t>MICA, ZEA MAYS (CORN) STARCH, CI 77891 (TITANIUM DIOXIDE), ZINC STEARATE, CI 77499 (IRON OXIDES), CI 77491 (IRON OXIDES), GLYCERIN, SIMMONDSIA CHINENSIS (JOJOBA) SEED OIL, RICINUS COMMUNIS (CASTOR) SEED OIL, BENZYL ALCOHOL, PRUNUS ARMENIACA (APRICOT) KERNEL OIL, DEHYDROACETIC ACID</t>
  </si>
  <si>
    <t>EYE LINER</t>
  </si>
  <si>
    <t>AQUA (WATER), SALVIA SCLAREA (CLARY) FLOWER/LEAF/STEM WATER*, GLYCERIN*, ACACIA SENEGAL GUM, SUCROSE PALMITATE, TOCOPHEROL, BENZYL ALCOHOL, MICROCRYSTALLINE CELLULOSE, CELLULOSE GUM, SILICA, DEHYDROACETIC ACID, CELLULOSE. MAY CONTAIN +/-: CI 77491 (IRON OXIDES), CI 77492 (IRON OXIDES), CI 77499 (IRON OXIDES), CI 77007 (ULTRAMARINES).</t>
  </si>
  <si>
    <t>AQUA (WATER), SALVIA SCLAREA (CLARY) FLOWER/LEAF/STEM WATER*, GLYCERIN*, ACACIA SENEGAL GUM, SUCROSE PALMITATE, TOCOPHEROL, BENZYL ALCOHOL, MICROCRYSTALLINE CELLULOSE, CELLULOSE GUM, SILICA, DEHYDROACETIC ACID, CELLULOSE, MAY CONTAIN +/-: CI 77491 (IRON OXIDES), CI 77492 (IRON OXIDES), CI 77499 (IRON OXIDES), CI 77007 (ULTRAMARINES).</t>
  </si>
  <si>
    <t>MASCARA</t>
  </si>
  <si>
    <t>AQUA (WATER), GLYCERIN, ACACIA SENEGAL GUM, STEARIC ACID, CERA ALBA (BEESWAX), COPERNICIA CERIFERA (CARNAUBA) WAX, SUCROSE ACETATE ISOBUTYRATE, EUPHORBIA CERIFERA (CANDELILLA) WAX, MAGNESIUM ALUMINIUM SILICATE, GLYCERYL STEARATE, BUTYROSPERMUM PARKII (SHEA) BUTTER, SODIUM HYDROXIDE, TOCOPHERYL ACETATE, BENZYL ALCOHOL, SODIUM HYDROXYMETHYLGLYCINATE, CITRIC ACID, PARFUM (FRAGRANCE). MAY CONTAIN +/- : CI 77007 (ULTRAMARINES), CI 77491 (IRON OXIDES), CI 77492 (IRON OXIDES), CI 77499 (IRON OXIDES), CI 77510 (FERRIC FERROCYANIDE).</t>
  </si>
  <si>
    <t>AUCUN</t>
  </si>
  <si>
    <t>MASCARA VOLUME</t>
  </si>
  <si>
    <t>AQUA (WATER), COPERNICIA CERIFERA (CARNAUBA) WAX*, GLYCERYL STEARATE SE, GLYCERYL BEHENATE, ISOPROPYL MYRISTATE, RHUS VERNICIFLUA PEEL WAX, OLEIC/LINOLEIC/LINOLENIC POLYGLYCERIDES, PROPANEDIOL, CANDELILLA/JOJOBA/RICE BRAN POLYGLYCERYL-3 ESTERS, GLYCERYL STEARATE, MICROCRYSTALLINE CELLULOSE, GLYCERIN, GLYCERYL CAPRYLATE, CETEARYL ALCOHOL, SODIUM STEAROYL LACTYLATE, ETHYL LAUROYL ARGINATE HCl, CELLULOSE GUM, SODIUM HYDROXIDE, HYDROLYZED LINSEED EXTRACT*, SODIUM BENZOATE, CI 77499 (IRON OXIDES).</t>
  </si>
  <si>
    <t>ECO</t>
  </si>
  <si>
    <t>ALOE BARBADENSIS LEAF JUICE*, HYDROLYZED CORN STARCH, GLYCERIN**, ACACIA SENEGAL GUM*, BUTYROSPERMUM PARKII (SHEA) BUTTER*, STEARIC ACID, COPERNICIA CERIFERA (CARNAUBA) WAX*, RICINUS COMMUNIS (CASTOR) SEED OIL*, GLYCERYL STEARATE, MAGNESIUM ALUMINUM SILICATE, GLYCERYL CAPRYLATE, EUPHORBIA CERIFERA (CANDELILLA) WAX, AQUA (WATER), SODIUM HYDROXIDE, TOCOPHEROL, SODIUM LEVULINATE, SODIUM ANISATE. MAY CONTAIN +/ -: CI 77499 (IRON OXIDES).</t>
  </si>
  <si>
    <t>VACCINIUM MACROCARPON (CRANBERRY) FRUIT WATER*, CI 77499 (IRON OXIDES), GLYCERYL STEARATE, COPERNICIA CERIFERA (CARNAUBA) WAX*, GLYCERYL BEHENATE, OCTYLDODECYL MYRISTATE, RHUS VERNICIFLUA PEEL WAX, OLEIC/LINOLEIC/LINOLENIC POLYGLYCERIDES, PROPANEDIOL, CANDELILLA/JOJOBA/RICE BRAN POLYGLYCERYL-3 ESTERS, MICROCRYSTALLINE CELLULOSE, AQUA (WATER), CETEARYL ALCOHOL, SODIUM STEAROYL LACTYLATE, BENZYL ALCOHOL, SODIUM DEHYDROACETATE, CELLULOSE GUM, SODIUM HYDROXIDE, DEHYDROACETIC ACID, HYDROLYZED LINSEED EXTRACT**, SODIUM BENZOATE.</t>
  </si>
  <si>
    <t>RICINUS COMMUNIS (CASTOR) SEED OIL*, MICA, SQUALANE, OLEIC/LINOLEIC/LINOLENIC POLYGLYCERIDES, HYDROGENATED CASTOR OIL BEHENYL ESTERS, CERA ALBA (BEESWAX)*,CI 77491 (IRON OXIDES), CI 77499 (IRON OXIDES), COPERNICIA CERIFERA (CARNAUBA) WAX*, CI 77891 (TITANIUM DIOXIDE), CETYL ALCOHOL, MYRISTYL MYRISTATE, HELIANTHUS ANNUUS (SUNFLOWER) SEED OIL, TOCOPHEROL, BISABOLOL.</t>
  </si>
  <si>
    <t>EYE PENCIL</t>
  </si>
  <si>
    <t>CI 77499 (IRON OXIDES), SQUALANE, RICINUS COMMUNIS (CASTOR) SEED OIL*, HYDROGENATED CASTOR OIL BEHENYL ESTERS, CERA ALBA (BEESWAX)*, COPERNICIA CERIFERA (CARNAUBA) WAX, HYDROGENATED OLIVE OIL STEARYL ESTERS, OLEIC/LINOLEIC/LINOLENIC POLYGLYCERIDES, CI 77007 (ULTRAMARINES), HYDROGENATED PALM KERNEL GLYCERIDES, HYDROGENATED PALM GLYCERIDES, SILICA, BUTYROSPERMUM PARKII (SHEA) BUTTER EXTRACT*, TOCOPHEROL, BISABOLOL, HELIANTHUS ANNUUS (SUNFLOWER) SEED OIL.</t>
  </si>
  <si>
    <t>SQUALANE, CI 77499 (IRON OXIDES), CI 77891 (TITANIUM DIOXIDE), RICINUS COMMUNIS (CASTOR) SEED OIL*, MICA, HYDROGENATED CASTOR OIL BEHENYL ESTERS, CERA ALBA (BEESWAX)*, COPERNICIA CERIFERA (CARNAUBA) WAX*, OLEIC/LINOLEIC/LINOLENIC POLYGLYCERIDES, HYDROGENATED PALM KERNEL GLYCERIDES, SILICA, HYDROGENATED OLIVE OIL STEARYL ESTERS, CI 77007 (ULTRAMARINES), HYDROGENATED PALM GLYCERIDES, BUTYROSPERMUM PARKII (SHEA) BUTTER EXTRACT*, TOCOPHEROL, BISABOLOL, HELIANTHUS ANNUUS (SUNFLOWER) SEED OIL.</t>
  </si>
  <si>
    <t>SQUALANE, CI 77499 (IRON OXIDES), CI 77891 (TITANIUM DIOXIDE), RICINUS COMMUNIS (CASTOR) SEED OIL*, HYDROGENATED CASTOR OIL BEHENYL ESTERS, CERA ALBA (BEESWAX)*, COPERNICIA CERIFERA (CARNAUBA) WAX, HYDROGENATED OLIVE OIL STEARYL ESTERS, OLEIC/LINOLEIC/LINOLENIC POLYGLYCERIDES, CI 77492 (IRON OXIDES), HYDROGENATED PALM KERNEL GLYCERIDES, HYDROGENATED PALM GLYCERIDES, CI 77491 (IRON OXIDES), BUTYROSPERMUM PARKII (SHEA) BUTTER EXTRACT*, TOCOPHEROL, BISABOLOL, HELIANTHUS ANNUUS (SUNFLOWER) SEED OIL.</t>
  </si>
  <si>
    <t>SQUALANE, RICINUS COMMUNIS (CASTOR) SEED OIL*, CI 77499 (IRON OXIDES), MICA, CI 77891 (TITANIUM DIOXIDE), HYDROGENATED CASTOR OIL BEHENYL ESTERS, CERA ALBA (BEESWAX)*, COPERNICIA CERIFERA (CARNAUBA) WAX, CI 77492 (IRON OXIDES), OLEIC/LINOLEIC/LINOLENIC POLYGLYCERIDES, HYDROGENATED PALM KERNEL GLYCERIDES, CI 77007 (ULTRAMARINES), HYDROGENATED OLIVE OIL STEARYL ESTERS, HYDROGENATED PALM GLYCERIDES, SILICA, BUTYROSPERMUM PARKII (SHEA) BUTTER EXTRACT*, CI 77491 (IRON OXIDES), TOCOPHEROL, BISABOLOL, HELIANTHUS ANNUUS (SUNFLOWER) SEED OIL.</t>
  </si>
  <si>
    <t>EYEBROWS PENCIL</t>
  </si>
  <si>
    <t>HYDROGENATED PALM OIL, CI 77499 (IRON OXIDES), CI 77491 (IRON OXIDES), HYDROGENATED COCO-GLYCERIDES, CETYL LAURATE, TALC, CI 77891 (TITANIUM DIOXIDE), CI 77492 (IRON OXIDES), CERA ALBA (BEESWAX)*, BUTYROSPERMUM PARKII (SHEA) BUTTER EXTRACT*, ARGANIA SPINOSA SHELL POWDER*, TRIHYDROXYSTEARIN, HELIANTHUS ANNUUS (SUNFLOWER) SEED OIL, TOCOPHEROL, BISABOLOL.</t>
  </si>
  <si>
    <t>CI 77891 (TITANIUM DIOXIDE), HYDROGENATED PALM OIL, HYDROGENATED COCO-GLYCERIDES, CI 77499 (IRON OXIDES), CI 77492 (IRON OXIDES), CETYL LAURATE, CI 77491 (IRON OXIDES), CERA ALBA (BEESWAX)*, BUTYROSPERMUM PARKII (SHEA) BUTTER EXTRACT*, ARGANIA SPINOSA SHELL POWDER*, TRIHYDROXYSTEARIN, HELIANTHUS ANNUUS (SUNFLOWER) SEED OIL, TOCOPHEROL, BISABOLOL.</t>
  </si>
  <si>
    <t>CI 77891 (TITANIUM DIOXIDE), HYDROGENATED PALM OIL, CI 77499 (IRON OXIDES), CI 77492 (IRON OXIDES), HYDROGENATED COCO-GLYCERIDES, CETYL LAURATE, CERA ALBA (BEESWAX)*, BUTYROSPERMUM PARKII (SHEA) BUTTER EXTRACT*, CI 77491 (IRON OXIDES), ARGANIA SPINOSA SHELL POWDER*, TRIHYDROXYSTEARIN, HELIANTHUS ANNUUS (SUNFLOWER) SEED OIL, TOCOPHEROL, BISABOLOL.</t>
  </si>
  <si>
    <t>EYE AND LIPS PENCIL</t>
  </si>
  <si>
    <t>CI 77491 (IRON OXIDES), HYDROGENATED PALM OIL, CI 77499 (IRON OXIDES), HYDROGENATED COCO-GLYCERIDES, CETYL LAURATE, CI 77742 (MANGANESE VIOLET), CERA ALBA (BEESWAX)*, BUTYROSPERMUM PARKII (SHEA) BUTTER*, ARGANIA SPINOSA SHELL POWDER*, TRIHYDROXYSTEARIN, CI 77891 (TITANIUM DIOXIDE), HELIANTHUS ANNUUS (SUNFLOWER) SEED OIL, TOCOPHEROL, BISABOLOL.</t>
  </si>
  <si>
    <t>CI 77891 (TITANIUM DIOXIDE), HYDROGENATED PALM OIL, HYDROGENATED COCO-GLYCERIDES, CI 77491 (IRON OXIDES), CETYL LAURATE, TALC, CERA ALBA (BEESWAX)*, CI 77492 (IRON OXIDES), CI 77499 (IRON OXIDES), BUTYROSPERMUM PARKII (SHEA) BUTTER*, ARGANIA SPINOSA SHELL POWDER*, TRIHYDROXYSTEARIN, HELIANTHUS ANNUUS (SUNFLOWER) SEED OIL, TOCOPHEROL, BISABOLOL.</t>
  </si>
  <si>
    <t>HYDROGENATED PALM OIL, CI 75470 (CARMINE), HYDROGENATED COCO-GLYCERIDES, CETYL LAURATE, CI 77499 (IRON OXIDES), TALC, CERA ALBA (BEESWAX)*, CI 77891 (TITANIUM DIOXIDE), CAPRYLIC/CAPRIC TRIGLYCERIDE, CI 77742 (MANGANESE VIOLET), BUTYROSPERMUM PARKII (SHEA) BUTTER EXTRACT*, ARGANIA SPINOSA SHELL POWDER*, CI 77492 (IRON OXIDES), TRIHYDROXYSTEARIN, HELIANTHUS ANNUUS (SUNFLOWER) SEED OIL, TOCOPHEROL, BISABOLOL.</t>
  </si>
  <si>
    <t>HYDROGENATED PALM OIL, MICA, HYDROGENATED COCO-GLYCERIDES, CETYL LAURATE, CI 77891 (TITANIUM DIOXIDE), TALC, CERA ALBA (BEESWAX)*, CI 77491 (IRON OXIDES), CAPRYLIC/CAPRIC TRIGLYCERIDE, BUTYROSPERMUM PARKII (SHEA) BUTTER EXTRACT*, ARGANIA SPINOSA SHELL POWDER*, CI 77499 (IRON OXIDES), TRIHYDROXYSTEARIN, CI 77742 (MANGANESE VIOLET), HELIANTHUS ANNUUS (SUNFLOWER) SEED OIL, TOCOPHEROL, BISABOLOL.</t>
  </si>
  <si>
    <t>LIPS</t>
  </si>
  <si>
    <t>LIPSTICK</t>
  </si>
  <si>
    <t>RICINUS COMMUNIS (CASTOR) SEED OIL*, ISOSTEARIC ACID, MICA, PRUNUS ARMENIACA (APRICOT) KERNEL EXTRACT, HYDROGENATED OLIVE OIL STEARYL ESTERS, EUPHORBIA CERIFERA (CANDELILLA) WAX, CI 75470 (CARMINE), CI 77891 (TITANIUM DIOXIDE), LIMONENE, PRUNUS ARMENIACA (APRICOT) KERNEL OIL*, CI 77492 (IRON OXIDES), SODIUM RIBOFLAVIN PHOSPHATE, CI 77491 (IRON OXIDES), CITRUS GRANDIS (GRAPEFRUIT) PEEL OIL*, ALUMINA, LINALOOL.</t>
  </si>
  <si>
    <t>RICINUS COMMUNIS (CASTOR) SEED OIL*, ISOSTEARIC ACID, MICA, PRUNUS ARMENIACA (APRICOT) KERNEL EXTRACT, CI 75470 (CARMINE), EUPHORBIA CERIFERA (CANDELILLA) WAX, HYDROGENATED OLIVE OIL STEARYL ESTERS, CI 77491 (IRON OXIDES), PRUNUS ARMENIACA (APRICOT) KERNEL OIL*, LIMONENE, CITRUS GRANDIS (GRAPEFRUIT) PEEL OIL*, LINALOOL.</t>
  </si>
  <si>
    <t>RICINUS COMMUNIS (CASTOR) SEED OIL*, ISOSTEARIC ACID, MICA, PRUNUS ARMENIACA (APRICOT) KERNEL EXTRACT, EUPHORBIA CERIFERA (CANDELILLA) WAX, HYDROGENATED OLIVE OIL STEARYL ESTERS, CI 77891 (TITANIUM DIOXIDE), CI 75470 (CARMINE), PRUNUS ARMENIACA (APRICOT) KERNEL OIL*, LIMONENE, CI 77491 (IRON OXIDES), CITRUS GRANDIS (GRAPEFRUIT) PEEL OIL*, LINALOOL.</t>
  </si>
  <si>
    <t>RICINUS COMMUNIS (CASTOR) SEED OIL*, ISOSTEARIC ACID, MICA, PRUNUS ARMENIACA (APRICOT) KERNEL EXTRACT, EUPHORBIA CERIFERA (CANDELILLA) WAX, HYDROGENATED OLIVE OIL STEARYL ESTERS, CI 77891 (TITANIUM DIOXIDE), CI 77491 (IRON OXIDES), PRUNUS ARMENIACA (APRICOT) KERNEL OIL*, LIMONENE, CI 77492 (IRON OXIDES), CI 77499 (IRON OXIDES), CI 75470 (CARMINE), CITRUS GRANDIS (GRAPEFRUIT) PEEL OIL*, LINALOOL.</t>
  </si>
  <si>
    <t>RICINUS COMMUNIS (CASTOR) SEED OIL*, ISOSTEARIC ACID, MICA, PRUNUS ARMENIACA (APRICOT) KERNEL EXTRACT, CI 77891 (TITANIUM DIOXIDE), EUPHORBIA CERIFERA (CANDELILLA) WAX, HYDROGENATED OLIVE OIL STEARYL ESTERS, CI 75470 (CARMINE), PRUNUS ARMENIACA (APRICOT) KERNEL OIL*, LIMONENE, CI 77491 (IRON OXIDES), CI 77499 (IRON OXIDES), CITRUS GRANDIS (GRAPEFRUIT) PEEL OIL*, LINALOOL.</t>
  </si>
  <si>
    <t>RICINUS COMMUNIS (CASTOR) SEED OIL*, OCTYLDODECANOL, C10-18 TRIGLYCERIDES, SILICA, MICA, COPERNICIA CERIFERA (CARNAUBA) WAX*, CI 77742 (MANGANESE VIOLET), OLEIC/LINOLEIC/LINOLENIC POLYGLYCERIDES, CI 77891 (TITANIUM DIOXIDE), LAURYL OLIVATE, JOJOBA ESTERS, POLYGLYCERYL-3 DIISOSTEARATE, CI 77491 (IRON OXIDES), PARFUM (FRAGRANCE), EUPHORBIA CERIFERA (CANDELILLA) WAX, CI 77492 (IRON OXIDES), LECITHIN, TOCOPHEROL, CI 77499 (IRON OXIDES), ASCORBYL PALMITATE, CITRIC ACID.</t>
  </si>
  <si>
    <t>RICINUS COMMUNIS (CASTOR) SEED OIL*, ISOSTEARIC ACID, MICA, PRUNUS ARMENIACA (APRICOT) KERNEL EXTRACT, EUPHORBIA CERIFERA (CANDELILLA) WAX, HYDROGENATED OLIVE OIL STEARYL ESTERS, CI 77891 (TITANIUM DIOXIDE), CI 77491 (IRON OXIDES), PRUNUS ARMENIACA (APRICOT) KERNEL OIL*, LIMONENE, CITRUS GRANDIS (GRAPEFRUIT) PEEL OIL*, SODIUM RIBOFLAVIN PHOSPHATE, LINALOOL, ALUMINA.</t>
  </si>
  <si>
    <t>RICINUS COMMUNIS (CASTOR) SEED OIL*, ISOSTEARIC ACID, PRUNUS ARMENIACA (APRICOT) KERNEL EXTRACT, CI 77007 (ULTRAMARINES), MICA, EUPHORBIA CERIFERA (CANDELILLA) WAX, HYDROGENATED OLIVE OIL STEARYL ESTERS, CI 77891 (TITANIUM DIOXIDE), PRUNUS ARMENIACA (APRICOT) KERNEL OIL,* LIMONENE, CI 75470 (CARMINE), SODIUM RIBOFLAVIN PHOSPHATE, CITRUS GRANDIS (GRAPEFRUIT) PEEL OIL*, ALUMINA, LINALOOL.</t>
  </si>
  <si>
    <t>RICINUS COMMUNIS (CASTOR) SEED OIL*, EUPHORBIA CERIFERA (CANDELILLA) WAX, HYDROGENATED OLIVE OIL STEARYL ESTERS, CI 77891 (TITANIUM DIOXIDE), OLEIC/LINOLEIC/LINOLENIC POLYGLYCERIDES, LIMONENE, CI 75470 (CARMINE), CI 77492 (IRON OXIDES), SODIUM RIBOFLAVIN PHOSPHATE, CI 77491 (IRON OXIDES), CITRUS GRANDIS (GRAPEFRUIT) PEEL OIL*, ALUMINA, LINALOOL.</t>
  </si>
  <si>
    <t>RICINUS COMMUNIS (CASTOR) SEED OIL*, EUPHORBIA CERIFERA (CANDELILLA) WAX, HYDROGENATED OLIVE OIL STEARYL ESTERS, CI 77742 (MANGANESE VIOLET), OLEIC/LINOLEIC/LINOLENIC POLYGLYCERIDES, LIMONENE, CI 77491 (IRON OXIDES), CITRUS GRANDIS (GRAPEFRUIT) PEEL OIL, SODIUM RIBOFLAVIN PHOSPHATE, LINALOOL, ALUMINA.</t>
  </si>
  <si>
    <t>RICINUS COMMUNIS (CASTOR) SEED OIL*, EUPHORBIA CERIFERA (CANDELILLA) WAX, HYDROGENATED OLIVE OIL STEARYL ESTERS, CI 77742 (MANGANESE VIOLET), OLEIC/LINOLEIC/LINOLENIC POLYGLYCERIDES, LIMONENE, CI 77891 (TITANIUM DIOXIDE), CI 77491 (IRON OXIDES), CI 77492 (IRON OXIDES), CI 77499 (IRON OXIDES), CITRUS GRANDIS (GRAPEFRUIT) PEEL OIL*, SODIUM RIBOFLAVIN PHOSPHATE, LINALOOL, ALUMINA.</t>
  </si>
  <si>
    <t>RICINUS COMMUNIS (CASTOR) SEED OIL*, EUPHORBIA CERIFERA (CANDELILLA) WAX, HYDROGENATED OLIVE OIL STEARYL ESTERS, CI 77491 (IRON OXIDES), OLEIC/LINOLEIC/LINOLENIC POLYGLYCERIDES, LIMONENE, CI 77492 (IRON OXIDES), CI 77891 (TITANIUM DIOXIDE), CITRUS GRANDIS (GRAPEFRUIT) PEEL OIL*, SODIUM RIBOFLAVIN PHOSPHATE, LINALOOL, ALUMINA.</t>
  </si>
  <si>
    <t>RICINUS COMMUNIS (CASTOR) SEED OIL*, EUPHORBIA CERIFERA (CANDELILLA) WAX, HYDROGENATED OLIVE OIL STEARYL ESTERS, OLEIC/LINOLEIC/LINOLENIC POLYGLYCERIDES, CI 77491 (IRON OXIDES), LIMONENE, CI 77742 (MANGANESE VIOLET), CI 77492 (IRON OXIDES), CI 77499 (IRON OXIDES), CITRUS GRANDIS (GRAPEFRUIT) PEEL OIL*, SODIUM RIBOFLAVIN PHOSPHATE, LINALOOL, ALUMINA.</t>
  </si>
  <si>
    <t>RICINUS COMMUNIS (CASTOR) SEED OIL*, EUPHORBIA CERIFERA (CANDELILLA) WAX, HYDROGENATED OLIVE OIL STEARYL ESTERS, CI 75470 (CARMINE), OLEIC/LINOLEIC/LINOLENIC POLYGLYCERIDES, LIMONENE, CI 77499 (IRON OXIDES), CI 77492 (IRON OXIDES), CI 77491 (IRON OXIDES), CITRUS GRANDIS (GRAPEFRUIT) PEEL OIL*, LINALOOL.</t>
  </si>
  <si>
    <t>RICINUS COMMUNIS (CASTOR) SEED OIL*, EUPHORBIA CERIFERA (CANDELILLA) WAX, HYDROGENATED OLIVE OIL STEARYL ESTERS, CI 75470 (CARMINE), OLEIC/LINOLEIC/LINOLENIC POLYGLYCERIDES, LIMONENE, CI 77891 (TITANIUM DIOXIDE), CI 77492 (IRON OXIDES), CI 77491 (IRON OXIDES), CITRUS GRANDIS (GRAPEFRUIT) PEEL OIL*, LINALOOL.</t>
  </si>
  <si>
    <t>RICINUS COMMUNIS (CASTOR) SEED OIL*, EUPHORBIA CERIFERA (CANDELILLA) WAX, HYDROGENATED OLIVE OIL STEARYL ESTERS, MICA, OLEIC/LINOLEIC/LINOLENIC POLYGLYCERIDES, LIMONENE, CI 77891 (TITANIUM DIOXIDE), CI 77491 (IRON OXIDES), CI 77742 (MANGANESE VIOLET), CITRUS GRANDIS (GRAPEFRUIT) PEEL OIL*, SODIUM RIBOFLAVIN PHOSPHATE, LINALOOL, ALUMINA.</t>
  </si>
  <si>
    <t>RICINUS COMMUNIS (CASTOR) SEED OIL*, EUPHORBIA CERIFERA (CANDELILLA) WAX, HYDROGENATED OLIVE OIL STEARYL ESTERS, MICA, OLEIC/LINOLEIC/LINOLENIC POLYGLYCERIDES, LIMONENE, CI 77891 (TITANIUM DIOXIDE), CI 77491 (IRON OXIDES), CITRUS GRANDIS (GRAPEFRUIT) PEEL OIL*, SODIUM RIBOFLAVIN PHOSPHATE, LINALOOL, ALUMINA.</t>
  </si>
  <si>
    <t>RICINUS COMMUNIS (CASTOR) SEED OIL*, EUPHORBIA CERIFERA (CANDELILLA) WAX, HYDROGENATED OLIVE OIL STEARYL ESTERS, MICA, OLEIC/LINOLEIC/LINOLENIC POLYGLYCERIDES, LIMONENE, CI 77491 (IRON OXIDES), CI 77891 (TITANIUM DIOXIDE), CITRUS GRANDIS (GRAPEFRUIT) PEEL OIL*, SODIUM RIBOFLAVIN PHOSPHATE, LINALOOL, ALUMINA.</t>
  </si>
  <si>
    <t>RICINUS COMMUNIS (CASTOR) SEED OIL*, HYDROGENATED OLIVE OIL STEARYL ESTERS**, OLEIC/LINOLEIC/LINOLENIC POLYGLYCERIDES, COPERNICA CERIFERA (CARNAUBA WAX)*, EUPHORBIA CERIFERA (CANDELILLA) WAX, CI 77891 (TITANIUM DIOXIDE), FRAGRANCE (PARFUM), TOCOPHEROL, CI 75470 (CARMINE), CI 77491 (IRON OXIDES), CI 77492 (IRON OXIDES), CI 77742 (MANGANESE VIOLET), CI 77499 (IRON OXIDES).</t>
  </si>
  <si>
    <t>RICINUS COMMUNIS (CASTOR) SEED OIL*, HYDROGENATED OLIVE OIL STEARYL ESTERS**, OLEIC/LINOLEIC/LINOLENIC POLYGLYCERIDES, COPERNICA CERIFERA (CARNAUBA WAX)*, EUPHORBIA CERIFERA (CANDELILLA) WAX, CI 75470 (CARMINE), CI 77891 (TITANIUM DIOXIDE), CI 77491 (IRON OXIDES), FRAGRANCE (PARFUM), TOCOPHEROL.</t>
  </si>
  <si>
    <t>RICINUS COMMUNIS (CASTOR) SEED OIL*, CI 75470 (CARMINE), HYDROGENATED OLIVE OIL STEARYL ESTERS**, OLEIC/LINOLEIC/LINOLENIC POLYGLYCERIDES, COPERNICA CERIFERA (CARNAUBA WAX)*, EUPHORBIA CERIFERA (CANDELILLA) WAX, CI 77891 (TITANIUM DIOXIDE), FRAGRANCE (PARFUM), TOCOPHEROL.</t>
  </si>
  <si>
    <t>RICINUS COMMUNIS (CASTOR) SEED OIL*, CI 77742 (MANGANESE VIOLET), HYDROGENATED OLIVE OIL STEARYL ESTERS**, OLEIC/LINOLEIC/LINOLENIC POLYGLYCERIDES, COPERNICA CERIFERA (CARNAUBA WAX), EUPHORBIA CERIFERA (CANDELILLA) WAX*, CI 75470 (CARMINE), FRAGRANCE (PARFUM), TOCOPHEROL, CI 77007 (ULTRAMARINES), CI 77891 (TITANIUM DIOXIDE).</t>
  </si>
  <si>
    <t>LIPS PENCIL</t>
  </si>
  <si>
    <t>HYDROGENATED PALM OIL, CI 75470 (CARMINE), HYDROGENATED COCO-GLYCERIDES, CETYL LAURATE, TALC, CERA ALBA (BEESWAX)*, CI 77491 (IRON OXIDES), CAPRYLIC/CAPRIC TRIGLYCERIDE, CI 77891 (TITANIUM DIOXIDE), BUTYROSPERMUM PARKII (SHEA) BUTTER EXTRACT*, ARGANIA SPINOSA SHELL POWDER*, CI 77499 (IRON OXIDES), CI 77492 (IRON OXIDES), TRIHYDROXYSTEARIN, CI 77742 (MANGANESE VIOLET), TOCOPHEROL, BISABOLOL.</t>
  </si>
  <si>
    <t>HYDROGENATED PALM OIL, CI 75470 (CARMINE), HYDROGENATED COCO-GLYCERIDES, CETYL LAURATE, TALC, CERA ALBA (BEESWAX)*, CI 77891 (TITANIUM DIOXIDE), CAPRYLIC/CAPRIC TRIGLYCERIDE, BUTYROSPERMUM PARKII (SHEA) BUTTER EXTRACT*, CI 77742 (MANGANESE VIOLET), ARGANIA SPINOSA SHELL POWDER*, CI 77499 (IRON OXIDES), CI 77491 (IRON OXIDES), TRIHYDROXYSTEARIN, CI 77492 (IRON OXIDES), HELIANTHUS ANNUUS (SUNFLOWER) SEED OIL, TOCOPHEROL, BISABOLOL.</t>
  </si>
  <si>
    <t>HYDROGENATED PALM OIL, CI 75470 (CARMINE), HYDROGENATED COCO-GLYCERIDES, CETYL LAURATE, TALC, CERA ALBA (BEESWAX)*, CI 77492 (IRON OXIDES), CI 77891 (TITANIUM DIOXIDE), CAPRYLIC/CAPRIC TRIGLYCERIDE, BUTYROSPERMUM PARKII (SHEA) BUTTER EXTRACT*, ARGANIA SPINOSA SHELL POWDER*, CI 77491 (IRON OXIDES), TRIHYDROXYSTEARIN, HELIANTHUS ANNUUS (SUNFLOWER) SEED OIL, TOCOPHEROL, BISABOLOL.</t>
  </si>
  <si>
    <t>HYDROGENATED PALM OIL, MICA, HYDROGENATED COCO-GLYCERIDES, CETYL LAURATE, TALC, CI 75470 (CARMINE), CERA ALBA (BEESWAX)*, CI 77891 (TITANIUM DIOXIDE), CI 77491 (IRON OXIDES), CAPRYLIC/CAPRIC TRIGLYCERIDE, BUTYROSPERMUM PARKII (SHEA) BUTTER EXTRACT*, ARGANIA SPINOSA SHELL POWDER*, TRIHYDROXYSTEARIN, CI 77007 (ULTRAMARINES), CI 77499 (IRON OXIDES), HELIANTHUS ANNUUS (SUNFLOWER) SEED OIL, TOCOPHEROL, BISABOLOL.</t>
  </si>
  <si>
    <t>FACE</t>
  </si>
  <si>
    <t>CONCEALER</t>
  </si>
  <si>
    <t>OLIVE OIL DECYL ESTERS, OLEYL OLEATE, CI 77891 (TITANIUM DIOXIDE), HELIANTHUS ANNUUS (SUNFLOWER) SEED OIL*, CERA ALBA (BEESWAX)*, ZEA MAYS (CORN) STARCH*, COPERNICIA CERIFERA (CARNAUBA) WAX*, SILICA, EUPHORBIA CERIFERA (CANDELILLA) WAX, ORBIGNYA OLEIFERA (BABASSU) SEED OIL*, SQUALENE, LIMONENE, CI 77492 (IRON OXIDES), CI 77491 (IRON OXIDES), CITRUS GRANDIS (GRAPEFRUIT) PEEL OIL*, LINALOOL.</t>
  </si>
  <si>
    <t>OLIVE OIL DECYL ESTERS, OLEYL OLEATE, CI 77891 (TITANIUM DIOXIDE), HELIANTHUS ANNUUS (SUNFLOWER) SEED OIL*, CERA ALBA (BEESWAX)*, ZEA MAYS (CORN) STARCH*, COPERNICIA CERIFERA (CARNAUBA) WAX*, SILICA, EUPHORBIA CERIFERA (CANDELILLA) WAX, ORBIGNYA OLEIFERA (BABASSU) SEED OIL*, SQUALENE, LIMONENE, CI 77492 (IRON OXIDES), CI 77491 (IRON OXIDES), CI 77499 (IRON OXIDES), CITRUS GRANDIS (GRAPEFRUIT) PEEL OIL*, LINALOOL.</t>
  </si>
  <si>
    <t>OLIVE OIL DECYL ESTERS, OLEYL OLEATE, CI 77891 (TITANIUM DIOXIDE), HELIANTHUS ANNUUS (SUNFLOWER) SEED OIL*, CERA ALBA (BEESWAX)*, ZEA MAYS (CORN) STARCH*, COPERNICIA CERIFERA (CARNAUBA) WAX*, SILICA, EUPHORBIA CERIFERA (CANDELILLA) WAX, ORBIGNYA OLEIFERA (BABASSU) SEED OIL*, SQUALENE, CI 77491 (IRON OXIDES), LIMONENE, CI 77491 (IRON OXIDES), CI 77499 (IRON OXIDES), CITRUS GRANDIS (GRAPEFRUIT) PEEL OIL*, LINALOOL.</t>
  </si>
  <si>
    <t>OLIVE OIL DECYL ESTERS, OLEYL OLEATE, CI 77891 (TITANIUM DIOXIDE), HELIANTHUS ANNUUS (SUNFLOWER) SEED OIL*, CERA ALBA (BEESWAX)*, ZEA MAYS (CORN) STARCH*, COPERNICIA CERIFERA (CARNAUBA) WAX*, SILICA, EUPHORBIA CERIFERA (CANDELILLA) WAX, ORBIGNYA OLEIFERA (BABASSU) SEED OIL*, CI 77492 (IRON OXIDES), SQUALENE, LIMONENE, CI 77491 (IRON OXIDES), CI 77499 (IRON OXIDES), CITRUS GRANDIS (GRAPEFRUIT) PEEL OIL*, LINALOOL.</t>
  </si>
  <si>
    <t>OLIVE OIL DECYL ESTERS, OLEYL OLEATE, CI 77891 (TITANIUM DIOXIDE), CERA ALBA (BEESWAX)*, HELIANTHUS ANNUUS (SUNFLOWER) SEED OIL*, COPERNICIA CERIFERA (CARNAUBA) WAX*, ZEA MAYS (CORN) STARCH*, SILICA, EUPHORBIA CERIFERA (CANDELILLA) WAX, CI 77288 (CHROMIUM OXIDE GREEN), ORBIGNYA OLEIFERA (BABASSU) SEED OIL*, SQUALENE, LIMONENE, CI 77492 (IRON OXIDES), CITRUS GRANDIS (GRAPEFRUIT) PEEL OIL*, LINALOOL.</t>
  </si>
  <si>
    <t>CAPRYLIC/CAPRIC TRIGLYCERIDE**, CI 77891 (TITANIUM DIOXIDE), OCTYLDODECANOL, RICINUS COMMUNIS (CASTOR) SEED OIL*, SILICA, COPERNICIA CERIFERA (CARNAUBA) WAX*, CI 77492 (IRON OXIDES), ZEA MAYS (CORN) STARCH*, PRUNUS ARMENIACA (APRICOT) KERNEL EXTRACT, MICA, EUPHORBIA CERIFERA (CANDELILLA) WAX, PARFUM (FRAGRANCE), LECITHIN, PRUNUS ARMENIACA (APRICOT) KERNEL OIL*, TOCOPHEROL, ASCORBYL PALMITATE, CITRIC ACID.</t>
  </si>
  <si>
    <t>CAPRYLIC/CAPRIC TRIGLYCERIDE**, CI 77891 (TITANIUM DIOXIDE), OCTYLDODECANOL, RICINUS COMMUNIS (CASTOR) SEED OIL*, SILICA, COPERNICIA CERIFERA (CARNAUBA) WAX*, CI 77492 (IRON OXIDES), PRUNUS ARMENIACA (APRICOT) KERNEL EXTRACT, ZEA MAYS (CORN) STARCH*, MICA, CI 77491 (IRON OXIDES), CI 77007 (ULTRAMARINES), EUPHORBIA CERIFERA (CANDELILLA) WAX, PARFUM (FRAGRANCE), PRUNUS ARMENIACA (APRICOT) KERNEL OIL*, LECITHIN, CI 77499 (IRON OXIDES), TOCOPHEROL, ASCORBYL PALMITATE, CITRIC ACID.</t>
  </si>
  <si>
    <t>MICA, ZEA MAYS (CORN) STARCH, CI 77891 (TITANIUM DIOXIDE), CI 77492 (IRON OXIDES), PERSEA GRATISSIMA (AVOCADO) OIL, PRUNUS ARMENIACA (APRICOT) KERNEL OIL, LECITHIN, AQUA (WATER), GLYCERIN, CI 77491 (IRON OXIDES), PARFUM (FRAGRANCE), SODIUM ANISATE, CI 77499 (IRON OXIDES), SODIUM LEVULINATE, TOCOPHEROL, ASCORBYL PALMITATE, CITRIC ACID.</t>
  </si>
  <si>
    <t>MICA, ZEA MAYS (CORN) STARCH, CI 77891 (TITANIUM DIOXIDE), CI 77492 (IRON OXIDES), PERSEA GRATISSIMA (AVOCADO) OIL, PRUNUS ARMENIACA (APRICOT) KERNEL OIL, CI 77491 (IRON OXIDES), LECITHIN, AQUA (WATER), GLYCERIN, CI 77499 (IRON OXIDES), PARFUM (FRAGRANCE), SODIUM ANISATE, SODIUM LEVULINATE, TOCOPHEROL, ASCORBYL PALMITATE, CITRIC ACID.</t>
  </si>
  <si>
    <t>LOOSE POWDER</t>
  </si>
  <si>
    <t>MICA, ZEA MAYS (CORN) STARCH*, CI 77891 (TITANIUM DIOXIDE), CI 77492 (IRON OXIDES), BENZYL ALCOHOL, CI 77491 (IRON OXIDES), PRUNUS ARMENIACA (APRICOT) KERNEL OIL*, PERSEA GRATISSIMA (AVOCADO) OIL*, CI 77499 (IRON OXIDES), DEHYDROACETIC ACID.</t>
  </si>
  <si>
    <t>MICA, ZEA MAYS (CORN) STARCH*, CI 77891 (TITANIUM DIOXIDE), CI 77492 (IRON OXIDES), BENZYL ALCOHOL, CI 77491 (IRON OXIDES), CI 77499 (IRON OXIDES), PRUNUS ARMENIACA (APRICOT) KERNEL OIL*, PERSEA GRATISSIMA (AVOCADO) OIL*, DEHYDROACETIC ACID.</t>
  </si>
  <si>
    <t>COMPACT FOUNDATION</t>
  </si>
  <si>
    <t>OLIVE OIL DECYL ESTERS, CI 77891 (TITANIUM DIOXIDE), SQUALENE, SILICA, HYDROGENATED OLIVE OIL STEARYL ESTERS, CERA ALBA (BEESWAX)*, ZEA MAYS (CORN) STARCH*, PRUNUS ARMENIACA (APRICOT) KERNEL EXTRACT, LIMONENE, CI 77492 (IRON OXIDES), EUPHORBIA CERIFERA (CANDELILLA) WAX, OLEIC/LINOLEIC/LINOLENIC POLYGLYCERIDES, STEARYL BEHENATE, TOCOPHEROL, PRUNUS ARMENIACA (APRICOT) KERNEL OIL*, CI 77491 (IRON OXIDES), CITRUS GRANDIS (GRAPEFRUIT) PEEL OIL*, CI 77007 (ULTRAMARINES), SODIUM RIBOFLAVIN PHOSPHATE, LINALOOL, ALUMINA.</t>
  </si>
  <si>
    <t>OLIVE OIL DECYL ESTERS*, CI 77891 (TITANIUM DIOXIDE), SQUALENE, SILICA, HYDROGENATED OLIVE OIL STEARYL ESTERS*, CERA ALBA (BEESWAX)*, ZEA MAYS (CORN) STARCH*, PRUNUS ARMENIACA (APRICOT) KERNEL EXTRACT, LIMONENE, CI 77492 (IRON OXIDES), EUPHORBIA CERIFERA (CANDELILLA) WAX, OLEIC/LINOLEIC/LINOLENIC POLYGLYCERIDES, STEARYL BEHENATE, TOCOPHEROL, PRUNUS ARMENIACA (APRICOT) KERNEL OIL*, CI 77491 (IRON OXIDES), CI 77499 (IRON OXIDES), CITRUS GRANDIS (GRAPEFRUIT) PEEL OIL*, SODIUM RIBOFLAVIN PHOSPHATE, LINALOOL, ALUMINA.</t>
  </si>
  <si>
    <t>OLIVE OIL DECYL ESTERS, CI 77891 (TITANIUM DIOXIDE), SQUALENE, SILICA, HYDROGENATED OLIVE OIL STEARYL ESTERS, CERA ALBA (BEESWAX)*, ZEA MAYS (CORN) STARCH*, CI 77492 (IRON OXIDES), PRUNUS ARMENIACA (APRICOT) KERNEL EXTRACT, LIMONENE, EUPHORBIA CERIFERA (CANDELILLA) WAX, OLEIC/LINOLEIC/LINOLENIC POLYGLYCERIDES, STEARYL BEHENATE, TOCOPHEROL, PRUNUS ARMENIACA (APRICOT) KERNEL OIL*, CI 77491 (IRON OXIDES), CI 77499 (IRON OXIDES), CITRUS GRANDIS (GRAPEFRUIT) PEEL OIL*, SODIUM RIBOFLAVIN PHOSPHATE, LINALOOL, ALUMINA.</t>
  </si>
  <si>
    <t>OLIVE OIL DECYL ESTERS, CI 77891 (TITANIUM DIOXIDE), SQUALENE, SILICA, HYDROGENATED OLIVE OIL STEARYL ESTERS, CERA ALBA (BEESWAX)*, ZEA MAYS (CORN) STARCH*, CI 77492 (IRON OXIDES), PRUNUS ARMENIACA (APRICOT) KERNEL EXTRACT, LIMONENE, EUPHORBIA CERIFERA (CANDELILLA) WAX, OLEIC/LINOLEIC/LINOLENIC POLYGLYCERIDES, STEARYL BEHENATE, TOCOPHEROL, CI 77491 (IRON OXIDES), PRUNUS ARMENIACA (APRICOT) KERNEL OIL*, CI 77499 (IRON OXIDES), CITRUS GRANDIS (GRAPEFRUIT) PEEL OIL*, SODIUM RIBOFLAVIN PHOSPHATE, LINALOOL, ALUMINA.</t>
  </si>
  <si>
    <t>BLUSH</t>
  </si>
  <si>
    <t>MICA, CI 77891 (TITANIUM DIOXIDE), ZEA MAYS (CORN) STARCH*, CI 77491 (IRON OXIDES), CI 77742 (MANGANESE VIOLET), ZINC STEARATE, SQUALANE, CI 77492 (IRON OXIDES), BENZYL ALCOHOL, CI 77499 (IRON OXIDES), PRUNUS ARMENIACA (APRICOT) KERNEL OIL*, DEHYDROACETIC ACID, SODIUM RIBOFLAVIN PHOSPHATE, ALUMINA.</t>
  </si>
  <si>
    <t>MICA, CI 77891 (TITANIUM DIOXIDE), ZEA MAYS (CORN) STARCH*, SQUALANE, ZINC STEARATE, CI 77742 (MANGANESE VIOLET), CI 77491 (IRON OXIDES), BENZYL ALCOHOL, CI 77492 (IRON OXIDES), PRUNUS ARMENIACA (APRICOT) KERNEL OIL*, DEHYDROACETIC ACID, SODIUM RIBOFLAVIN PHOSPHATE, ALUMINA.</t>
  </si>
  <si>
    <t>MICA, CI 77891 (TITANIUM DIOXIDE), ZEA MAYS (CORN) STARCH*, ZINC STEARATE, CI 77491 (IRON OXIDES), SQUALANE, CI 77492 (IRON OXIDES), BENZYL ALCOHOL, PRUNUS ARMENIACA (APRICOT) KERNEL OIL*, DEHYDROACETIC ACID.</t>
  </si>
  <si>
    <t>MICA, ZEA MAYS (CORN) STARCH*, SQUALANE, CI 77891 (TITANIUM DIOXIDE), CI 77491 (IRON OXIDES), ZINC STEARATE, CI 75470 (CARMINE), BENZYL ALCOHOL, CI 77499 (IRON OXIDES), PRUNUS ARMENIACA (APRICOT) KERNEL OIL*, DEHYDROACETIC ACID.</t>
  </si>
  <si>
    <t>COMPACT POWDER</t>
  </si>
  <si>
    <t>MICA, CI 77891 (TITANIUM DIOXIDE), ZEA MAYS (CORN) STARCH*, ZINC STEARATE, CI 77492 (IRON OXIDES), SQUALANE, BENZYL ALCOHOL, CI 77491 (IRON OXIDES), CI 77499 (IRON OXIDES), PRUNUS ARMENIACA (APRICOT) KERNEL OIL*, DEHYDROACETIC ACID.</t>
  </si>
  <si>
    <t>MICA, ZEA MAYS (CORN) STARCH*, CI 77891 (TITANIUM DIOXIDE), ZINC STEARATE, CI 77492 (IRON OXIDES), SQUALANE, BENZYL ALCOHOL, CI 77491 (IRON OXIDES), CI 77499 (IRON OXIDES), PRUNUS ARMENIACA (APRICOT) KERNEL OIL*, DEHYDROACETIC ACID.</t>
  </si>
  <si>
    <t>MICA, ZEA MAYS (CORN) STARCH*, CI 77891 (TITANIUM DIOXIDE), CI 77492 (IRON OXIDES), ZINC STEARATE, CI 77491 (IRON OXIDES), CI 77499 (IRON OXIDES), SQUALANE, BENZYL ALCOHOL, PRUNUS ARMENIACA (APRICOT) KERNEL OIL*, DEHYDROACETIC ACID.</t>
  </si>
  <si>
    <t>TERRA COTTA</t>
  </si>
  <si>
    <t>MICA, CI 77891 (TITANIUM DIOXIDE), ZEA MAYS (CORN) STARCH*, ZINC STEARATE, SQUALANE, CI 77491(IRON OXIDES), DIISOPROPYL SEBACATE, ISOSTEARIC ACID, CI 77492 (IRON OXIDES), BENZYL ALCOHOL, SUCROSE TRISTEARATE, CI 77499 (IRON OXIDES), DEHYDROACETIC ACID, SODIUM RIBOFLAVIN PHOSPHATE, ALUMINA.</t>
  </si>
  <si>
    <t>MICA, CI 77891 (TITANIUM DIOXIDE), ZEA MAYS (CORN) STARCH*, ZINC STEARATE, SQUALANE, CI 77491 (IRON OXIDES), CI 77492 (IRON OXIDES), DIISOPROPYL SEBACATE, ISOSTEARIC ACID, BENZYL ALCOHOL, SUCROSE TRISTEARATE, CI 77499 (IRON OXIDES), DEHYDROACETIC ACID, SODIUM RIBOFLAVIN PHOSPHATE, ALUMINA.</t>
  </si>
  <si>
    <t>MICA, CI 77891 (TITANIUM DIOXIDE), ZEA MAYS (CORN) STARCH*, CI 77492 (IRON OXIDES), ZINC STEARATE, SQUALANE, DIISOPROPYL SEBACATE, CI 77491 (IRON OXIDES), ISOSTEARIC ACID, BENZYL ALCOHOL, CI 77499 (IRON OXIDES), SUCROSE TRISTEARATE, DEHYDROACETIC ACID, SODIUM RIBOFLAVIN PHOSPHATE, ALUMINA.</t>
  </si>
  <si>
    <t>TALC, ZEA MAYS (CORN) STARCH*, MICA, CI 77891 (TITANIUM DIOXIDE), ZINC STEARATE, SQUALANE, CI 77492 (IRON OXIDES), DIISOPROPYL SEBACATE, ISOSTEARIC ACID, PARFUM (FRAGRANCE), BENZYL ALCOHOL, SUCROSE TRISTEARATE, CI 77491 (IRON OXIDES), CI 77499 (IRON OXIDES), DEHYDROACETIC ACID.</t>
  </si>
  <si>
    <t>TALC, ZEA MAYS (CORN) STARCH*, MICA, ZINC STEARATE, CI 77891 (TITANIUM DIOXIDE), CI 77492 (IRON OXIDES), SQUALANE, PARFUM (FRAGRANCE), DIISOPROPYL SEBACATE, ISOSTEARIC ACID, BENZYL ALCOHOL, CI 77491 (IRON OXIDES), SUCROSE TRISTEARATE, CI 77499 (IRON OXIDES), DEHYDROACETIC ACID.</t>
  </si>
  <si>
    <t>TALC, ZEA MAYS (CORN) STARCH*, MICA, ZINC STEARATE, CI 77891 (TITANIUM DIOXIDE), SQUALANE, CI 77492 (IRON OXIDES), DIISOPROPYL SEBACATE, ISOSTEARIC ACID, PARFUM (FRAGRANCE), CI 77491 (IRON OXIDES), BENZYL ALCOHOL, CI 77499 (IRON OXIDES), SUCROSE TRISTEARATE, DEHYDROACETIC ACID.</t>
  </si>
  <si>
    <t>MICA, SILICA, ORYZA SATIVA (RICE) POWDER*, SIMMONDSIA CHINENSIS (JOJOBA) SEED OIL*, CAPRYLIC/CAPRIC TRIGLYCERIDE**, ZINC STEARATE, LAUROYL LYSINE, ROSA MOSCHATA SEED OIL*, PARFUM (FRAGRANCE), TOCOPHEROL, GLYCERYL CAPRYLATE. MAY CONTAIN +/-: CI 77891 (TITANIUM DIOXIDE), CI 77491 (IRON OXIDES), CI 77492 (IRON OXIDES), CI 77499 (IRON OXIDES).</t>
  </si>
  <si>
    <t>FLUID FOUNDATION</t>
  </si>
  <si>
    <t>AQUA (WATER), CI 77891 (TITANIUM DIOXIDE), SALVIA SCLAREA (CLARY) FLOWER/LEAF/STEM WATER*, GLYCERIN*, OCTYLDODECANOL, OCTYLDODECYL STEAROYL STEARATE, SUCROSE PALMITATE, CETEARYL ALCOHOL, GLYCERYL STEARATE, MICA, SILICA, CI 77492(IRON OXIDES), POTASSIUM PALMITOYL HYDROLYZED WHEAT PROTEIN, OLEIC/LINOLEIC/LINOLENIC POLYGLYCERIDES, BENZYL ALCOHOL, CI 77491 IRON OXIDES, PARFUM (FRAGRANCE), MICROCRYSTALLINE CELLULOSE, CELLULOSE GUM, TOCOPHEROL, DEHYDROACETIC ACID, CI 77499 (IRON OXIDES), CELLULOSE.</t>
  </si>
  <si>
    <t>AQUA (WATER), CI 77891 (TITANIUM DIOXIDE), SALVIA SCLAREA (CLARY) FLOWER/LEAF/STEM WATER*, GLYCERIN*, OCTYLDODECANOL, OCTYLDODECYL STEAROYL STEARATE, SUCROSE PALMITATE, CI 77492 (IRON OXIDES), CETEARYL ALCOHOL, GLYCERYL STEARATE, MICA, SILICA, POTASSIUM PALMITOYL HYDROLYZED WHEAT PROTEIN, OLEIC/LINOLEIC/LINOLENIC POLYGLYCERIDES, BENZYL ALCOHOL, PARFUM (FRAGRANCE), MICROCRYSTALLINE CELLULOSE, CI 77491 (IRON OXIDES), CELLULOSE GUM, CI 77499 (IRON OXIDES), TOCOPHEROL, DEHYDROACETIC ACID, CELLULOSE.</t>
  </si>
  <si>
    <t>AQUA (WATER), CI 77891 (TITANIUM DIOXIDE), SALVIA SCLAREA (CLARY) FLOWER/LEAF/STEM WATER*, GLYCERIN*, OCTYLDODECANOL, OCTYLDODECYL STEAROYL STEARATE, CI 77492 (IRON OXIDES), SUCROSE PALMITATE, CETEARYL ALCOHOL, GLYCERYL STEARATE, MICA, SILICA, POTASSIUM PALMITOYL HYDROLYZED WHEAT PROTEIN, OLEIC/LINOLEIC/LINOLENIC POLYGLYCERIDES, BENZYL ALCOHOL, CI 77491 (IRON OXIDES), PARFUM (FRAGRANCE), MICROCRYSTALLINE CELLULOSE, CELLULOSE GUM, CI 77499 (IRON OXIDES), TOCOPHEROL, DEHYDROACETIC ACID, CELLULOSE.</t>
  </si>
  <si>
    <t>AQUA (WATER), CI 77891 (TITANIUM DIOXIDE), SALVIA SCLAREA (CLARY) FLOWER/LEAF/STEM WATER*, GLYCERIN*, OCTYLDODECANOL, OCTYLDODECYL STEAROYL STEARATE, SUCROSE PALMITATE, CETEARYL ALCOHOL, GLYCERYL STEARATE, CI 77492 (IRON OXIDES), MICA,SILICA, POTASSIUM PALMITOYL HYDROLYZED WHEAT PROTEIN, OLEIC/LINOLEIC/LINOLENIC POLYGLYCERIDES, BENZYL ALCOHOL, CI 77491 (IRON OXIDES), PARFUM (FRAGRANCE), MICROCRYSTALLINE CELLULOSE, CELLULOSE GUM, CI 77499 (IRON OXIDES), TOCOPHEROL, DEHYDROACETIC ACID, CELLULOSE.</t>
  </si>
  <si>
    <t>AQUA (WATER), CI 77891 (TITANIUM DIOXIDE), SALVIA SCLAREA (CLARY) FLOWER/LEAF/STEM WATER,* GLYCERIN*, OCTYLDODECANOL, OCTYLDODECYL STEAROYL STEARATE, CI 77492 (IRON OXIDES), SUCROSE PALMITATE, CETEARYL ALCOHOL, GLYCERYL STEARATE, MICA, SILICA, POTASSIUM PALMITOYL HYDROLYZED WHEAT PROTEIN, OLEIC/LINOLEIC/LINOLENIC POLYGLYCERIDES, BENZYL ALCOHOL, CI 77491 (IRON OXIDES), CI 77499 (IRON OXIDES), PARFUM (FRAGRANCE), MICROCRYSTALLINE CELLULOSE, CELLULOSE GUM, TOCOPHEROL, DEHYDROACETIC ACID, CELLULOSE.</t>
  </si>
  <si>
    <t>AQUA (WATER), VACCINIUM MACROCARPON (CRANBERRY) FRUIT WATER*, CAPRYLIC/CAPRIC TRIGLYCERIDE, PROPANEDIOL, DICAPRYLYL CARBONATE, CI 77891 (TITANIUM DIOXIDE), CETEARYL ALCOHOL, HYDROGENATED VEGETABLE OIL, LAUROYL LYSINE, BUTYROSPERMUM PARKII (SHEA BUTTER)*, CETEARYL GLUCOSIDE, BENZYL ALCOHOL, CI 77492 (IRON OXIDES), MICROCRYSTALLINE CELLULOSE, GLYCERYL CAPRYLATE, PARFUM (FRAGRANCE), SODIUM STEAROYL GLUTAMATE, XANTHAN GUM, FAGUS SYLVATICA BUD EXTRACT*, CI 77491 (IRON OXIDES), TOCOPHEROL, AVENA SATIVA (OAT) KERNEL EXTRACT**, SIMMONDSIA CHINENSIS (JOJOBA) SEED OIL*, VACCINIUM MACROCARPON (CRANBERRY) SEED OIL*, CELLULOSE GUM, DEHYDROACETIC ACID, SODIUM PHYTATE, CI 77499 (IRON OXIDES), SODIUM BENZOATE, LINALOOL, LIMONENE, BENZOIC ACID, ALCOHOL</t>
  </si>
  <si>
    <t>AQUA (WATER), VACCINIUM MACROCARPON (CRANBERRY) FRUIT WATER*, CAPRYLIC/CAPRIC TRIGLYCERIDE, PROPANEDIOL, DICAPRYLYL CARBONATE, CETEARYL ALCOHOL, CI 77891 (TITANIUM DIOXIDE), HYDROGENATED VEGETABLE OIL, LAUROYL LYSINE, BUTYROSPERMUM PARKII (SHEA BUTTER)*, CETEARYL GLUCOSIDE, CI 77492 (IRON OXIDES), BENZYL ALCOHOL, MICROCRYSTALLINE CELLULOSE, GLYCERYL CAPRYLATE, PARFUM (FRAGRANCE), SODIUM STEAROYL GLUTAMATE, XANTHAN GUM, CI 77491 (IRON OXIDES), FAGUS SYLVATICA BUD EXTRACT*, TOCOPHEROL, AVENA SATIVA (OAT) KERNEL EXTRACT**, SIMMONDSIA CHINENSIS (JOJOBA) SEED OIL*, VACCINIUM MACROCARPON (CRANBERRY) SEED OIL*, CI 77499 (IRON OXIDES), CELLULOSE GUM, DEHYDROACETIC ACID, SODIUM PHYTATE, SODIUM BENZOATE, LINALOOL, LIMONENE, BENZOIC ACID, ALCOHOL</t>
  </si>
  <si>
    <t>AQUA (WATER), VACCINIUM MACROCARPON (CRANBERRY) FRUIT WATER*, CAPRYLIC/CAPRIC TRIGLYCERIDE, PROPANEDIOL, DICAPRYLYL CARBONATE, CETEARYL ALCOHOL, CI 77891 (TITANIUM DIOXIDE), HYDROGENATED VEGETABLE OIL, LAUROYL LYSINE, BUTYROSPERMUM PARKII (SHEA BUTTER)*, CETEARYL GLUCOSIDE, CI 77492 (IRON OXIDES), BENZYL ALCOHOL, MICROCRYSTALLINE CELLULOSE, GLYCERYL CAPRYLATE, PARFUM (FRAGRANCE), SODIUM STEAROYL GLUTAMATE, XANTHAN GUM, CI 77491 (IRON OXIDES), FAGUS SYLVATICA BUD EXTRACT*, TOCOPHEROL, AVENA SATIVA (OAT) KERNEL EXTRACT**, CI 77499 (IRON OXIDES), SIMMONDSIA CHINENSIS (JOJOBA) SEED OIL*, VACCINIUM MACROCARPON (CRANBERRY) SEED OIL*, CELLULOSE GUM, DEHYDROACETIC ACID, SODIUM PHYTATE, SODIUM BENZOATE, LINALOOL, LIMONENE, BENZOIC ACID, ALCOHOL</t>
  </si>
  <si>
    <t>AQUA (WATER), VACCINIUM MACROCARPON (CRANBERRY) FRUIT WATER*, CAPRYLIC/CAPRIC TRIGLYCERIDE, PROPANEDIOL, DICAPRYLYL CARBONATE, CETEARYL ALCOHOL, CI 77891 (TITANIUM DIOXIDE), HYDROGENATED VEGETABLE OIL, LAUROYL LYSINE, BUTYROSPERMUM PARKII (SHEA BUTTER)*, CETEARYL GLUCOSIDE, CI 77492 (IRON OXIDES), BENZYL ALCOHOL, MICROCRYSTALLINE CELLULOSE, GLYCERYL CAPRYLATE, PARFUM (FRAGRANCE), SODIUM STEAROYL GLUTAMATE, XANTHAN GUM, CI 77491 (IRON OXIDES), FAGUS SYLVATICA BUD EXTRACT*, CI 77499 (IRON OXIDES), TOCOPHEROL, AVENA SATIVA (OAT) KERNEL EXTRACT**, SIMMONDSIA CHINENSIS (JOJOBA) SEED OIL*, VACCINIUM MACROCARPON (CRANBERRY) SEED OIL*, CELLULOSE GUM, DEHYDROACETIC ACID, SODIUM PHYTATE, SODIUM BENZOATE, LINALOOL, LIMONENE, BENZOIC ACID, ALCOHOL</t>
  </si>
  <si>
    <t>AQUA (WATER), VACCINIUM MACROCARPON (CRANBERRY) FRUIT WATER*, CAPRYLIC/CAPRIC TRIGLYCERIDE, PROPANEDIOL, DICAPRYLYL CARBONATE, CETEARYL ALCOHOL, HYDROGENATED VEGETABLE OIL, CI 77891 (TITANIUM DIOXIDE), LAUROYL LYSINE, CI 77492 (IRON OXIDES), BUTYROSPERMUM PARKII (SHEA BUTTER)*, CETEARYL GLUCOSIDE, BENZYL ALCOHOL, MICROCRYSTALLINE CELLULOSE, GLYCERYL CAPRYLATE, CI 77491 (IRON OXIDES), PARFUM (FRAGRANCE), SODIUM STEAROYL GLUTAMATE, XANTHAN GUM, CI 77499 (IRON OXIDES), FAGUS SYLVATICA BUD EXTRACT*, TOCOPHEROL, AVENA SATIVA (OAT) KERNEL EXTRACT**, SIMMONDSIA CHINENSIS (JOJOBA) SEED OIL*, VACCINIUM MACROCARPON (CRANBERRY) SEED OIL*, CELLULOSE GUM, DEHYDROACETIC ACID, SODIUM PHYTATE, SODIUM BENZOATE, LINALOOL, LIMONENE, BENZOIC ACID, ALCOHOL</t>
  </si>
  <si>
    <t>NAILPOLISH</t>
  </si>
  <si>
    <t>BUTYL ACETATE, ETHYL ACETATE, NITROCELLULOSE, ISOSORBIDE DICAPRYLATE/CAPRATE, ADIPIC ACID/NEOPENTYL GLYCOL/TRIMELLITIC ANHYDRIDE COPOLYMER, ALCOHOL, STEARALKONIUM BENTONITE, CI 15880 (RED 34 LAKE), CI 77891 (TITANIUM DIOXIDE), STYRENE/ACRYLATES COPOLYMER, CI 77007 (ULTRAMARINES), SILICA, DIACETONE ALCOHOL, BENZOPHENONE-1, TRIMETHYLPENTANEDIYL DIBENZOATE, PHOSPHORIC ACID, ALUMINA, CI 19140 (YELLOW 5 LAKE), CI 15850 (RED 6 LAKE).</t>
  </si>
  <si>
    <t>BUTYL ACETATE, ETHYL ACETATE, NITROCELLULOSE, ISOSORBIDE DICAPRYLATE/CAPRATE, ADIPIC ACID/NEOPENTYL GLYCOL/TRIMELLITIC ANHYDRIDE COPOLYMER, ALCOHOL, CI 77007 (ULTRAMARINES), ACETYL TRIBUTYL CITRATE, STYRENE/ACRYLATES COPOLYMER, STEARALKONIUM BENTONITE, ISOPROPYL ALCOHOL, CI 77891 (TITANIUM DIOXIDE), CI 77510 (FERRIC AMMONIUM FERROCYANIDE), SILICA, DIACETONE ALCOHOL, BENZOPHENONE-1, TRIMETHYLPENTANEDIYL DIBENZOATE, PHOSPHORIC ACID, ALUMINA, CI 19140 (YELLOW 5 LAKE).</t>
  </si>
  <si>
    <t>BUTYL ACETATE, ETHYL ACETATE, NITROCELLULOSE, ISOSORBIDE DICAPRYLATE/CAPRATE, ADIPIC ACID/NEOPENTYL GLYCOL/TRIMELLITIC ANHYDRIDE COPOLYMER, ALCOHOL, CI 19140 (YELLOW 5 LAKE), STYRENE/ACRYLATES COPOLYMER, ACETYL TRIBUTYL CITRATE, STEARALKONIUM BENTONITE, ISOPROPYL ALCOHOL, CI 15850 (RED 6 LAKE), SILICA, DIACETONE ALCOHOL, BENZOPHENONE-1, CI 77891 (TITANIUM DIOXIDE), TRIMETHYLPENTANEDIYL DIBENZOATE, PHOSPHORIC ACID, ALUMINA.</t>
  </si>
  <si>
    <t>BUTYL ACETATE, ETHYL ACETATE, NITROCELLULOSE, ISOSORBIDE DICAPRYLATE/CAPRATE, ADIPIC ACID/NEOPENTYL GLYCOL/TRIMELLITIC ANHYDRIDE COPOLYMER, ALCOHOL, STEARALKONIUM BENTONITE, CI 73360 (RED 30), CI 77891 (TITANIUM DIOXIDE), ACETYL TRIBUTYL CITRATE, ISOPROPYL ALCOHOL, DIACETONE ALCOHOL, N-BUTYL ALCOHOL, TRIMETHYLPENTANEDIYL DIBENZOATE, CI 19140 (YELLOW 5 LAKE), PHOSPHORIC ACID, POLYURETHANE-67, ALUMINA, METHOXYISOPROPYL ACETATE, DECYL ALCOHOL.</t>
  </si>
  <si>
    <t>BUTYL ACETATE, ETHYL ACETATE, NITROCELLULOSE, ISOSORBIDE DICAPRYLATE/CAPRATE, ADIPIC ACID/NEOPENTYL GLYCOL/TRIMELLITIC ANHYDRIDE COPOLYMER, ALCOHOL, STEARALKONIUM BENTONITE, STYRENE/ACRYLATES COPOLYMER, CI 77891 (TITANIUM DIOXIDE), SILICA, CI 15850 (RED 7 LAKE), BENZOPHENONE-1, DIACETONE ALCOHOL, CI 15850 (RED 6 LAKE), TRIMETHYLPENTANEDIYL DIBENZOATE, PHOSPHORIC ACID, ALUMINA, CI 19140 (YELLOW 5 LAKE).</t>
  </si>
  <si>
    <t>BUTYL ACETATE, ETHYL ACETATE, NITROCELLULOSE, ISOSORBIDE DICAPRYLATE/CAPRATE, ADIPIC ACID/NEOPENTYL GLYCOL/TRIMELLITIC ANHYDRIDE COPOLYMER, ALCOHOL, STEARALKONIUM BENTONITE, DIACETONE ALCOHOL, N-BUTYL ALCOHOL, AQUA (WATER), CI 77891 (TITANIUM DIOXIDE), ACETYL TRIBUTYL CITRATE, HEXANAL, SILICA, METHYLPROPANEDIOL, CAPRYLIC/CAPRIC TRIGLYCERIDE, ISOPROPYL ALCOHOL, PHOSPHORIC ACID, METHYLTHIOPROPYLAMIDO ACETYL METHIONINE, PISTACIA LENTISCUS GUM, ISOMALT, LECITHIN, RHODODENDRON FERRUGINEUM LEAF CELL CULTURE EXTRACT, SODIUM BENZOATE, LACTIC ACID.</t>
  </si>
  <si>
    <t>ETHYL ACETATE, BUTYL ACETATE, NITROCELLULOSE, ADIPIC ACID/NEOPENTYL GLYCOL/TRIMELLITIC ANHYDRIDE COPOLYMER, ISOSORBIDE DICAPRYLATE/CAPRATE, ALCOHOL, N-BUTYL ALCOHOL, AQUA (WATER), CAPRYLIC/CAPRIC TRIGLYCERIDE, PISTACIA LENTISCUS GUM, TRIMETHYLPENTANEDIYL DIBENZOATE, ISOMALT, CI 60725 (VIOLET 2), LECITHIN, RHODODENDRON FERRUGINEUM LEAF CELL CULTURE EXTRACT, SODIUM BENZOATE, LACTIC ACID.</t>
  </si>
  <si>
    <t>ETHYL ACETATE, BUTYL ACETATE, NITROCELLULOSE, ADIPIC ACID/NEOPENTYL GLYCOL/TRIMELLITIC ANHYDRIDE COPOLYMER, ISOSORBIDE DICAPRYLATE/CAPRATE, ALCOHOL, N-BUTYL ALCOHOL, TRIMETHYLPENTANEDIYL DIBENZOATE, CI 60725 (VIOLET 2).</t>
  </si>
  <si>
    <t>BUTYL ACETATE, ETHYL ACETATE, NITROCELLULOSE, ISOSORBIDE DICAPRYLATE/CAPRATE, ADIPIC ACID/NEOPENTYL GLYCOL/TRIMELLITIC ANHYDRIDE COPOLYMER, ALCOHOL, STEARALKONIUM BENTONITE, CALCIUM SODIUM BOROSILICATE, CALCIUM ALUMINUM BOROSILICATE, DIACETONE ALCOHOL, N-BUTYL ALCOHOL, TRIMETHYLPENTANEDIYL DIBENZOATE, CI 77891 (TITANIUM DIOXIDE), SILICA, PHOSPHORIC ACID, ALUMINA, TIN OXIDE, CI 19140 (YELLOW 5 LAKE), CI 60725 (VIOLET 2), ACETYL TRIBUTYL CITRATE, ISOPROPYL ALCOHOL, POLYURETHANE-67, METHOXYISOPROPYL ACETATE, DECYL ALCOHOL.</t>
  </si>
  <si>
    <t>BUTYL ACETATE, ETHYL ACETATE, NITROCELLULOSE, ISOSORBIDE DICAPRYLATE/CAPRATE, ADIPIC ACID/NEOPENTYL GLYCOL/TRIMELLITIC ANHYDRIDE COPOLYMER, ALCOHOL, STEARALKONIUM BENTONITE, ACETYL TRIBUTYL CITRATE, ISOPROPYL ALCOHOL, CI 15850 (RED 6 LAKE), CI 15880 (RED 34 LAKE), DIACETONE ALCOHOL, N-BUTYL ALCOHOL, TRIMETHYLPENTANEDIYL DIBENZOATE, CI 77510 (FERRIC AMMONIUM FERROCYANIDE), POLYURETHANE-67, METHOXYISOPROPYL ACETATE, CI 77891 (TITANIUM DIOXIDE), PHOSPHORIC ACID, ALUMINA, DECYL ALCOHOL.</t>
  </si>
  <si>
    <t>BUTYL ACETATE, ETHYL ACETATE, NITROCELLULOSE, ISOSORBIDE DICAPRYLATE/CAPRATE, BUTYL ACETATE, ADIPIC ACID/NEOPENTYL GLYCOL/TRIMELLITIC ANHYDRIDE COPOLYMER, ALCOHOL, ETHYL ACETATE, STEARALKONIUM BENTONITE, ACETYL TRIBUTYL CITRATE, ISOPROPYL ALCOHOL, CI 15880 (RED 34 LAKE), DIACETONE ALCOHOL, N-BUTYL ALCOHOL, CI 77499 (IRON OXIDES), CI 77491 (IRON OXIDES), TRIMETHYLPENTANEDIYL DIBENZOATE, POLYURETHANE-67, PHOSPHORIC ACID, METHOXYISOPROPYL ACETATE, ALUMINA, DECYL ALCOHOL, SILICA, CI 19140 (YELLOW 5 LAKE), CI 73360 (RED 30).</t>
  </si>
  <si>
    <t xml:space="preserve">BUTYL ACETATE, ETHYL ACETATE, NITROCELLULOSE, ISOSORBIDE DICAPRYLATE/CAPRATE, ADIPIC ACID/NEOPENTYL GLYCOL/TRIMELLITIC ANHYDRIDE COPOLYMER, ALCOHOL, CI 15850 (RED 6 LAKE), ACETYL TRIBUTYL CITRATE, STEARALKONIUM BENTONITE, ISOPROPYL ALCOHOL, CI 15850 (RED 7 LAKE), DIACETONE ALCOHOL, N-BUTYL ALCOHOL, TRIMETHYLPENTANEDIYL DIBENZOATE, CI 77891 (TITANIUM DIOXIDE), POLYURETHANE-67, METHOXYISOPROPYL ACETATE, PHOSPHORIC ACID, ALUMINA, DECYL ALCOHOL. </t>
  </si>
  <si>
    <t>BUTYL ACETATE, ETHYL ACETATE, NITROCELLULOSE, ISOSORBIDE DICAPRYLATE/CAPRATE, ADIPIC ACID/NEOPENTYL GLYCOL/TRIMELLITIC ANHYDRIDE COPOLYMER, ALCOHOL, STEARALKONIUM BENTONITE, CI 15850 (RED 6 LAKE), ACETYL TRIBUTYL CITRATE, ISOPROPYL ALCOHOL, CI 19140 (YELLOW 5 LAKE), DIACETONE ALCOHOL, N-BUTYL ALCOHOL, TRIMETHYLPENTANEDIYL DIBENZOATE, CI 77891 (TITANIUM DIOXIDE), POLYURETHANE-67, PHOSPHORIC ACID, METHOXYISOPROPYL ACETATE, ALUMINA, ALUMINUM HYDROXIDE, DECYL ALCOHOL, TRIETHOXYCAPRYLYLSILANE, SILICA.</t>
  </si>
  <si>
    <t>BUTYL ACETATE, ETHYL ACETATE, NITROCELLULOSE, ISOSORBIDE DICAPRYLATE/CAPRATE, ADIPIC ACID/NEOPENTYL GLYCOL/TRIMELLITIC ANHYDRIDE COPOLYMER, ALCOHOL, CI 77891 (TITANIUM DIOXIDE), ACETYL TRIBUTYL CITRATE, ISOPROPYL ALCOHOL, STEARALKONIUM BENTONITE, CI 77499 (IRON OXIDES), CI 77491 (IRON OXIDES), CI 77742 (MANGANESE VIOLET), DIACETONE ALCOHOL, N-BUTYL ALCOHOL, TRIMETHYLPENTANEDIYL DIBENZOATE, CI 19140 (YELLOW 5 LAKE), ALUMINIUM HYDROXIDE, POLYURETHANE-67, TRIETHOXYCAPRYLYSILANE, METHOXYISOPROPYL ACETATE, PHOSPHORIC ACID, SILICA, ALUMINA, DECYL ALCOHOL.</t>
  </si>
  <si>
    <t>BUTYL ACETATE, ETHYL ACETATE, NITROCELLULOSE, ISOSORBIDE DICAPRYLATE/CAPRATE, ADIPIC ACID/NEOPENTYL GLYCOL/TRIMELLITIC ANHYDRIDE COPOLYMER, ALCOHOL, CI 77891 (TITANIUM DIOXIDE), STEARALKONIUM BENTONITE, ACETYL TRIBUTYL CITRATE, CI 77491 (IRON OXIDES), CI 77742 (MANGANESE VIOLET), ISOPROPYL ALCOHOL, DIACETONE ALCOHOL, N-BUTYL ALCOHOL, TRIMETHYLPENTANEDIYL DIBENZOATE, POLYURETHANE-67, PHOSPHORIC ACID, CI 77499 (IRON OXIDES), METHOXYISOPROPYL ACETATE, ALUMINA, SILICA, CI 19140 (YELLOW 5 LAKE), DECYL ALCOHOL.</t>
  </si>
  <si>
    <t>BUTYL ACETATE, ETHYL ACETATE, NITROCELLULOSE, ISOSORBIDE DICAPRYLATE/CAPRATE, ADIPIC ACID/NEOPENTYL GLYCOL/TRIMELLITIC ANHYDRIDE COPOLYMER, ALCOHOL, BUTYL ACETATE, STEARALKONIUM BENTONITE, CI 77891 (TITANIUM DIOXIDE), ETHYL ACETATE, ACETYL TRIBUTYL CITRATE, CI 77491 (IRON OXIDES), ISOPROPYL ALCOHOL, DIACETONE ALCOHOL, N-BUTYL ALCOHOL, CI 77499 (IRON OXIDES), TRIMETHYLPENTANEDIYL DIBENZOATE, CI 77742 (MANGANESE VIOLET), PHOSPHORIC ACID, POLYURETHANE-67, ALUMINA, METHOXYISOPROPYL ACETATE, SILICA, DECYL ALCOHOL, CI 19140 (YELLOW 5 LAKE), CI 73360 (RED 30).</t>
  </si>
  <si>
    <t>BUTYL ACETATE, ETHYL ACETATE, NITROCELLULOSE, ISOSORBIDE DICAPRYLATE/CAPRATE, ADIPIC ACID/NEOPENTYL GLYCOL/TRIMELLITIC ANHYDRIDE COPOLYMER, ALCOHOL, STEARALKONIUM BENTONITE, CI 77891 (TITANIUM DIOXIDE), ACETYL TRIBUTYL CITRATE, DIACETONE ALCOHOL, N-BUTYL ALCOHOL, ISOPROPYL ALCOHOL, CI 77491 (IRON OXIDES), TRIMETHYLPENTANEDIYL DIBENZOATE, CI 77499 (IRON OXIDES), PHOSPHORIC ACID, ALUMINA, POLYURETHANE-67, METHOXYISOPROPYL ACETATE, CI 19140 (YELLOW 5 LAKE), SILICA, DECYL ALCOHOL.</t>
  </si>
  <si>
    <t>BUTYL ACETATE, ETHYL ACETATE, NITROCELLULOSE, ISOSORBIDE DICAPRYLATE/CAPRATE, ADIPIC ACID/NEOPENTYL GLYCOL/TRIMELLITIC ANHYDRIDE COPOLYMER, ALCOHOL, STEARALKONIUM BENTONITE, CI 77499 (IRON OXIDE), STYRENE/ACRYLATES COPOLYMER, CI 77891 (TITANIUM DIOXIDE), SILICA, DIACETONE ALCOHOL, BENZOPHENONE-1, CI 77510 (FERRIC AMMONIUM FERROCYANIDE), TRIMETHYLPENTANEDIYL DIBENZOATE, CI 15880 (RED 34 LAKE), PHOSPHORIC ACID, ALUMINA, CI 19140 (YELLOW 5 LAKE), CI 15850 (RED 6 LAKE).</t>
  </si>
  <si>
    <t>BUTYL ACETATE, ETHYL ACETATE, NITROCELLULOSE, ISOSORBIDE DICAPRYLATE/CAPRATE, ADIPIC ACID/NEOPENTYL GLYCOL/TRIMELLITIC ANHYDRIDE COPOLYMER, ALCOHOL, CI 77499 (IRON OXIDES), ACETYL TRIBUTYL CITRATE, ISOPROPYL ALCOHOL, STEARALKONIUM BENTONITE, CI 77891 (TITANIUM DIOXIDE), CI 77742 (MANGANESE VIOLET), DIACETONE ALCOHOL, N-BUTYL ALCOHOL, TRIMETHYLPENTANEDIYL DIBENZOATE, POLYURETHANE-67, METHOXYISOPROPYL ACETATE, PHOSPHORIC ACID, SILICA, ALUMINA, DECYL ALCOHOL, CI 19140 (YELLOW 5 LAKE).</t>
  </si>
  <si>
    <t>BUTYL ACETATE, ETHYL ACETATE, NITROCELLULOSE, ISOSORBIDE DICAPRYLATE/CAPRATE, ADIPIC ACID/NEOPENTYL GLYCOL/TRIMELLITIC ANHYDRIDE COPOLYMER, ALCOHOL, STEARALKONIUM BENTONITE, CI 77499 (IRON OXIDE), CI 77891 (TITANIUM DIOXIDE), STYRENE/ACRYLATES COPOLYMER, SILICA, DIACETONE ALCOHOL, BENZOPHENONE-1, TRIMETHYLPENTANEDIYL DIBENZOATE, PHOSPHORIC ACID, ALUMINA, CI 19140 (YELLOW 5 LAKE).</t>
  </si>
  <si>
    <t>BUTYL ACETATE, ETHYL ACETATE, NITROCELLULOSE, ISOSORBIDE DICAPRYLATE/CAPRATE, ADIPIC ACID/NEOPENTYL GLYCOL/TRIMELLITIC ANHYDRIDE COPOLYMER, ALCOHOL, CI 77499 (IRON OXIDE), STYRENE/ACRYLATES COPOLYMER, STEARALKONIUM BENTONITE, ACETYL TRIBUTYL CITRATE, ISOPROPYL ALCOHOL, CI 77891 (TITANIUM DIOXIDE), SILICA, BENZOPHENONE-1, DIACETONE ALCOHOL, CI 77510 (FERRIC AMMONIUM FERROCYANIDE), TRIMETHYLPENTANEDIYL DIBENZOATE, CI 19140 (YELLOW 5 LAKE), PHOSPHORIC ACID, ALUMINA.</t>
  </si>
  <si>
    <t>BUTYL ACETATE, ETHYL ACETATE, NITROCELLULOSE, ISOSORBIDE DICAPRYLATE/CAPRATE, ADIPIC ACID/NEOPENTYL GLYCOL/TRIMELLITIC ANHYDRIDE COPOLYMER, ALCOHOL, STEARALKONIUM BENTONITE, CI 19140 (YELLOW 5 LAKE), CI 77510 (FERRIC AMMONIUM FERROCYANIDE), STYRENE/ACRYLATES COPOLYMER, SILICA, CI 77891 (TITANIUM DIOXIDE), DIACETONE ALCOHOL, BENZOPHENONE-1, TRIMETHYLPENTANEDIYL DIBENZOATE, PHOSPHORIC ACID, ALUMINA.</t>
  </si>
  <si>
    <t>BUTYL ACETATE, ETHYL ACETATE, NITROCELLULOSE, ISOSORBIDE DICAPRYLATE/CAPRATE, ADIPIC ACID/NEOPENTYL GLYCOL/TRIMELLITIC ANHYDRIDE COPOLYMER, ALCOHOL, STEARALKONIUM BENTONITE, ACETYL TRIBUTYL CITRATE, CI 77891 (TITANIUM DIOXIDE), CI 77499 (IRON OXIDES), ISOPROPYL ALCOHOL, CI 19140 (YELLOW 5 LAKE), DIACETONE ALCOHOL, N-BUTYL ALCOHOL, TRIMETHYLPENTANEDIYL DIBENZOATE, ALUMINIUM HYDROXIDE, POLYURETHANE-67, PHOSPHORIC ACID, TRIETHOXYCAPRYLYSILANE, METHOXYISOPROPYL ACETATE, ALUMINA, SILICA, CI 77491 (IRON OXIDES), DECYL ALCOHOL.</t>
  </si>
  <si>
    <t>BUTYL ACETATE, ETHYL ACETATE, NITROCELLULOSE, ISOSORBIDE DICAPRYLATE/CAPRATE, ADIPIC ACID/NEOPENTYL GLYCOL/TRIMELLITIC ANHYDRIDE COPOLYMER, ALCOHOL, CI 77891 (TITANIUM DIOXIDE), STEARALKONIUM BENTONITE, STYRENE/ACRYLATES COPOLYMER, SILICA, BENZOPHENONE-1, DIACETONE ALCOHOL, CI 74260 (PIGMENT GREEN 7), TRIMETHYLPENTANEDIYL DIBENZOATE, CI 77510 (FERRIC AMMONIUM FERROCYANIDE), PHOSPHORIC ACID, ALUMINA, CI 19140 (YELLOW 5 LAKE).</t>
  </si>
  <si>
    <t>BUTYL ACETATE, ETHYL ACETATE, NITROCELLULOSE, ISOSORBIDE DICAPRYLATE/CAPRATE, ADIPIC ACID/NEOPENTYL GLYCOL/TRIMELLITIC ANHYDRIDE COPOLYMER, ALCOHOL, STEARALKONIUM BENTONITE, STYRENE/ACRYLATES COPOLYMER, CI 77491 (IRON OXIDE), SILICA, CI 77891 (TITANIUM DIOXIDE), BENZOPHENONE-1, DIACETONE ALCOHOL, TRIMETHYLPENTANEDIYL DIBENZOATE, CI 77499 (IRON OXIDE), PHOSPHORIC ACID, ALUMINA, CI 19140 (YELLOW 5 LAKE).</t>
  </si>
  <si>
    <t>BUTYL ACETATE, ETHYL ACETATE, NITROCELLULOSE, ISOSORBIDE DICAPRYLATE/CAPRATE, ADIPIC ACID/NEOPENTYL GLYCOL/TRIMELLITIC ANHYDRIDE COPOLYMER, ALCOHOL, STEARALKONIUM BENTONITE, CI 19140 (YELLOW 5 LAKE), CI 77891 (TITANIUM DIOXIDE), STYRENE/ACRYLATES COPOLYMER, SILICA, DIACETONE ALCOHOL, BENZOPHENONE-1, CI 77491 (IRON OXIDE), CI 15850 (RED 6 LAKE), TRIMETHYLPENTANEDIYL DIBENZOATE, CI 77499 (IRON OXIDE), PHOSPHORIC ACID, ALUMINA, CI 77510 (FERRIC AMMONIUM FERROCYANIDE).</t>
  </si>
  <si>
    <t>BUTYL ACETATE, ETHYL ACETATE, NITROCELLULOSE, ISOSORBIDE DICAPRYLATE/CAPRATE, ADIPIC ACID/NEOPENTYL GLYCOL/TRIMELLITIC ANHYDRIDE COPOLYMER, ALCOHOL, STEARALKONIUM BENTONITE, CI 77492 (IRON OXIDE), CI 77891 (TITANIUM DIOXIDE), STYRENE/ACRYLATES COPOLYMER, SILICA, BENZOPHENONE-1, DIACETONE ALCOHOL, TRIMETHYLPENTANEDIYL DIBENZOATE, CI 77491 (IRON OXIDE), PHOSPHORIC ACID, ALUMINA.</t>
  </si>
  <si>
    <t>BUTYL ACETATE, ETHYL ACETATE, NITROCELLULOSE, ISOSORBIDE DICAPRYLATE/CAPRATE, ADIPIC ACID/NEOPENTYL GLYCOL/TRIMELLITIC ANHYDRIDE COPOLYMER, ALCOHOL, STEARALKONIUM BENTONITE, CI 15850 (RED 7 LAKE), ACETYL TRIBUTYL CITRATE, ISOPROPYL ALCOHOL, CI 77891 (TITANIUM DIOXIDE), DIACETONE ALCOHOL, N-BUTYL ALCOHOL, TRIMETHYLPENTANEDIYL DIBENZOATE, POLYURETHANE-67, PHOSPHORIC ACID, METHOXYISOPROPYL ACETATE, ALUMINUM HYDROXIDE, CI 77499 (IRON OXIDES), TRIETHOXYCAPRYLYLSILANE, ALUMINA, DECYL ALCOHOL, SILICA, CI 19140 (YELLOW 5 LAKE), CI 15850 (RED 6 LAKE).</t>
  </si>
  <si>
    <t xml:space="preserve">BUTYL ACETATE, ETHYL ACETATE, NITROCELLULOSE, ISOSORBIDE DICAPRYLATE/CAPRATE, ADIPIC ACID/NEOPENTYL GLYCOL/TRIMELLITIC ANHYDRIDE COPOLYMER, ALCOHOL, STEARALKONIUM BENTONITE, DIACETONE ALCOHOL, CI 77891 (TITANIUM DIOXIDE), TRIMETHYLPENTANEDIYL DIBENZOATE, ETHYL ACETATE, ACETYL TRIBUTYL CITRATE, ISOPROPYL ALCOHOL, PHOSPHORIC ACID, ALUMINA, CI 77491 (IRON OXIDES), CI 77742 (MANGANESE VIOLET), POLYURETHANE-67, METHOXYISOPROPYL ACETATE, CI 19140 (YELLOW 5 LAKE), DECYL ALCOHOL, CI 73360 (RED 30), SILICA. </t>
  </si>
  <si>
    <t>BUTYL ACETATE, ETHYL ACETATE, NITROCELLULOSE, ISOSORBIDE DICAPRYLATE/CAPRATE, ADIPIC ACID/NEOPENTYL GLYCOL/TRIMELLITIC ANHYDRIDE COPOLYMER, ALCOHOL, STEARALKONIUM BENTONITE, STYRENE/ACRYLATES COPOLYMER, SILICA, CI 77891 (TITANIUM DIOXIDE), BENZOPHENONE-1, DIACETONE ALCOHOL, TRIMETHYLPENTANEDIYL DIBENZOATE, CI 19140 (YELLOW 5 LAKE), PHOSPHORIC ACID, ALUMINA, CI 15850 (RED 6 LAKE).</t>
  </si>
  <si>
    <t>BUTYL ACETATE, ETHYL ACETATE, NITROCELLULOSE, ISOSORBIDE DICAPRYLATE/CAPRATE, ADIPIC ACID/NEOPENTYL GLYCOL/TRIMELLITIC ANHYDRIDE COPOLYMER, ALCOHOL, STEARALKONIUM BENTONITE, CI 77891 (TITANIUM DIOXIDE), STYRENE/ACRYLATES COPOLYMER, SILICA, BENZOPHENONE-1, DIACETONE ALCOHOL, TRIMETHYLPENTANEDIYL DIBENZOATE, CI 15850 (RED 7 LAKE), CI 19140 (YELLOW 5 LAKE), PHOSPHORIC ACID, ALUMINA.</t>
  </si>
  <si>
    <t>BUTYL ACETATE, ETHYL ACETATE, NITROCELLULOSE, ISOSORBIDE DICAPRYLATE/CAPRATE, ADIPIC ACID/NEOPENTYL GLYCOL/TRIMELLITIC ANHYDRIDE COPOLYMER, ALCOHOL, STEARALKONIUM BENTONITE, CI 77891 (TITANIUM DIOXIDE), ACETYL TRIBUTYL CITRATE, DIACETONE ALCOHOL, ISOPROPYL ALCOHOL, N-BUTYL ALCOHOL, CI 15850 (RED 7 LAKE), MICA, TRIMETHYLPENTANEDIYL DIBENZOATE, CI 12085 (RED 36), PHOSPHORIC ACID, ALUMINA, POLYURETHANE-67, METHOXYISOPROPYL ACETATE, TIN OXIDE, CI 19140 (YELLOW 5 LAKE), CI 73360 (RED 30), DECYL ALCOHOL.</t>
  </si>
  <si>
    <t>BUTYL ACETATE, ETHYL ACETATE, NITROCELLULOSE, ISOSORBIDE DICAPRYLATE/CAPRATE, ADIPIC ACID/NEOPENTYL GLYCOL/TRIMELLITIC ANHYDRIDE COPOLYMER, ALCOHOL, STEARALKONIUM BENTONITE, CI 77891 (TITANIUM DIOXIDE), CI 15850 (RED 6 LAKE), STYRENE/ACRYLATES COPOLYMER, CI 15850 (RED 7 LAKE), SILICA, DIACETONE ALCOHOL, BENZOPHENONE-1, CI 19140 (YELLOW 5 LAKE), TRIMETHYLPENTANEDIYL DIBENZOATE, PHOSPHORIC ACID, ALUMINA.</t>
  </si>
  <si>
    <t xml:space="preserve">BUTYL ACETATE, ETHYL ACETATE, NITROCELLULOSE, ISOSORBIDE DICAPRYLATE/CAPRATE, ADIPIC ACID/NEOPENTYL GLYCOL/TRIMELLITIC ANHYDRIDE COPOLYMER, ALCOHOL, BUTYL ACETATE, STEARALKONIUM BENTONITE, ETHYL ACETATE, CI 77891 (TITANIUM DIOXIDE), ACETYL TRIBUTYL CITRATE, ISOPROPYL ALCOHOL, CI 77491 (IRON OXIDES), CI 77499 (IRON OXIDES), DIACETONE ALCOHOL, N-BUTYL ALCOHOL, TRIMETHYLPENTANEDIYL DIBENZOATE, CI 15880 (RED 34 LAKE), PHOSPHORIC ACID, POLYURETHANE-67, METHOXYISOPROPYL ACETATE, ALUMINA, CI 15850 (RED 7 LAKE), SILICA, DECYL ALCOHOL, CI 19140 (YELLOW 5 LAKE). </t>
  </si>
  <si>
    <t xml:space="preserve">BUTYL ACETATE, ETHYL ACETATE, NITROCELLULOSE, ISOSORBIDE DICAPRYLATE/CAPRATE, ADIPIC ACID/NEOPENTYL GLYCOL/TRIMELLITIC ANHYDRIDE COPOLYMER, BUTYL ACETATE, ALCOHOL, ETHYL ACETATE, STEARALKONIUM BENTONITE, ACETYL TRIBUTYL CITRATE, ISOPROPYL ALCOHOL, CI 15880 (RED 34 LAKE), CI 77491 (IRON OXIDES), CI 77891 (TITANIUM DIOXIDE), DIACETONE ALCOHOL, N-BUTYL ALCOHOL, TRIMETHYLPENTANEDIYL DIBENZOATE, POLYURETHANE-67, PHOSPHORIC ACID, METHOXYISOPROPYL ACETATE, ALUMINA, DECYL ALCOHOL, SILICA, CI 19140 (YELLOW 5 LAKE), CI 15850 (RED 7 LAKE). </t>
  </si>
  <si>
    <t xml:space="preserve">BUTYL ACETATE, ETHYL ACETATE, NITROCELLULOSE, ISOSORBIDE DICAPRYLATE/CAPRATE, ADIPIC ACID/NEOPENTYL GLYCOL/TRIMELLITIC ANHYDRIDE COPOLYMER, ALCOHOL, STEARALKONIUM BENTONITE, CI 15880 (RED 34 LAKE), DIACETONE ALCOHOL, CI 77499 (IRON OXIDES), N-BUTYL ALCOHOL, ACETYL TRIBUTYL CITRATE, ISOPROPYL ALCOHOL, TRIMETHYLPENTANEDIYL DIBENZOATE, CI 77891 (TITANIUM DIOXIDE), CI 77510 (FERRIC AMMONIUM FERROCYANIDE), PHOSPHORIC ACID, ALUMINA, POLYURETHANE-67, METHOXYISOPROPYL ACETATE, SILICA, DECYL ALCOHOL, CI 19140 (YELLOW 5 LAKE). </t>
  </si>
  <si>
    <t xml:space="preserve">BUTYL ACETATE, ETHYL ACETATE, NITROCELLULOSE, ISOSORBIDE DICAPRYLATE/CAPRATE, ADIPIC ACID/NEOPENTYL GLYCOL/TRIMELLITIC ANHYDRIDE COPOLYMER, ALCOHOL, CI 77891 (TITANIUM DIOXIDE), STEARALKONIUM BENTONITE, ACETYL TRIBUTYL CITRATE, ISOPROPYL ALCOHOL, CI 77499 (IRON OXIDES), CI 77510 (FERRIC AMMONIUM FERROCYANIDE), DIACETONE ALCOHOL, N-BUTYL ALCOHOL, CI 15880 (RED 34 LAKE), TRIMETHYLPENTANEDIYL DIBENZOATE, POLYURETHANE-67, METHOXYISOPROPYL ACETATE, PHOSPHORIC ACID, ALUMINA, SILICA, DECYL ALCOHOL, CI 19140 (YELLOW 5 LAKE). </t>
  </si>
  <si>
    <t xml:space="preserve">BUTYL ACETATE, ETHYL ACETATE, NITROCELLULOSE, ISOSORBIDE DICAPRYLATE/CAPRATE, ADIPIC ACID/NEOPENTYL GLYCOL/TRIMELLITIC ANHYDRIDE COPOLYMER, ALCOHOL, CI 77499 (IRON OXIDE), STYRENE/ACRYLATES COPOLYMER, CALCIUM SODIUM BOROSILICATE, STEARALKONIUM BENTONITE, ACETYL TRIBUTYL CITRATE, ISOPROPYL ALCOHOL, SILICA, CI 77891 (TITANIUM DIOXIDE), BENZOPHENONE-1, DIACETONE ALCOHOL, TRIMETHYLPENTANEDIYL DIBENZOATE, CI 77491 (IRON OXIDE), PHOSPHORIC ACID, ALUMINA, TIN OXIDE. 
</t>
  </si>
  <si>
    <t xml:space="preserve">BUTYL ACETATE, ETHYL ACETATE, NITROCELLULOSE, ISOSORBIDE DICAPRYLATE/CAPRATE, ADIPIC ACID/NEOPENTYL GLYCOL/TRIMELLITIC ANHYDRIDE COPOLYMER, ALCOHOL, STEARALKONIUM BENTONITE, CI 77510 (FERRIC AMMONIUM FERROCYANIDE), ACETYL TRIBUTYL CITRATE, ISOPROPYL ALCOHOL, DIACETONE ALCOHOL, CI 15880 (RED 34 LAKE), N-BUTYL ALCOHOL, CI 77891 (TITANIUM DIOXIDE), MICA, TRIMETHYLPENTANEDIYL DIBENZOATE, POLYURETHANE-67, PHOSPHORIC ACID, METHOXYISOPROPYL ACETATE, ALUMINA, DECYL ALCOHOL, TIN OXIDE, CI 19140 (YELLOW 5 LAKE). </t>
  </si>
  <si>
    <t>BUTYL ACETATE, ETHYL ACETATE, NITROCELLULOSE, ISOSORBIDE DICAPRYLATE/CAPRATE, ADIPIC ACID/NEOPENTYL GLYCOL/TRIMELLITIC ANHYDRIDE COPOLYMER, ALCOHOL, CI 77499 (IRON OXIDES), STEARALKONIUM BENTONITE, ACETYL TRIBUTYL CITRATE, ISOPROPYL ALCOHOL, CI 77491 (IRON OXIDES), CI 77891 (TITANIUM DIOXIDE), DIACETONE ALCOHOL, N-BUTYL ALCOHOL, TRIMETHYLPENTANEDIYL DIBENZOATE, CI 19140 (YELLOW 5 LAKE), POLYURETHANE-67, CI 73360 (RED 30), METHOXYISOPROPYL ACETATE, PHOSPHORIC ACID, SILICA, ALUMINA, DECYL ALCOHOL.</t>
  </si>
  <si>
    <t>BUTYL ACETATE, ETHYL ACETATE, NITROCELLULOSE, ISOSORBIDE DICAPRYLATE/CAPRATE, ADIPIC ACID/NEOPENTYL GLYCOL/TRIMELLITIC ANHYDRIDE COPOLYMER, ALCOHOL, CI 77891 (TITANIUM DIOXIDE), STEARALKONIUM BENTONITE, CALCIUM ALUMINUM BOROSILICATE, MICA, ACETYL TRIBUTYL CITRATE, DIACETONE ALCOHOL, N-BUTYL ALCOHOL, ISOPROPYL ALCOHOL, TRIMETHYLPENTANEDIYL DIBENZOATE, CI 77491 (IRON OXIDES), SILICA, CI 77499 (IRON OXIDES), CI 19140 (YELLOW 5 LAKE), PHOSPHORIC ACID, TIN OXIDE, ALUMINA, POLYURETHANE-67, METHOXYISOPROPYL ACETATE, DECYL ALCOHOL, SILICA.</t>
  </si>
  <si>
    <t>BUTYL ACETATE, ETHYL ACETATE, NITROCELLULOSE, ISOSORBIDE DICAPRYLATE/CAPRATE, ADIPIC ACID/NEOPENTYL GLYCOL/TRIMELLITIC ANHYDRIDE COPOLYMER, ALCOHOL, CI 77891 (TITANIUM DIOXIDE), STEARALKONIUM BENTONITE, ACETYL TRIBUTYL CITRATE, ISOPROPYL ALCOHOL, DIACETONE ALCOHOL, N-BUTYL ALCOHOL, TRIMETHYLPENTANEDIYL DIBENZOATE, CI 77491 (IRON OXIDES), PHOSPHORIC ACID, POLYURETHANE-67, ALUMINA, METHOXYISOPROPYL ACETATE, DECYL ALCOHOL, CI 19140 (YELLOW 5 LAKE), SILICA.</t>
  </si>
  <si>
    <t>BUTYL ACETATE, ETHYL ACETATE, NITROCELLULOSE, ISOSORBIDE DICAPRYLATE/CAPRATE, ADIPIC ACID/NEOPENTYL GLYCOL/TRIMELLITIC ANHYDRIDE COPOLYMER, ALCOHOL, CI 77891 (TITANIUM DIOXIDE), STEARALKONIUM BENTONITE, ACETYL TRIBUTYL CITRATE, ISOPROPYL ALCOHOL, DIACETONE ALCOHOL, N-BUTYL ALCOHOL, TRIMETHYLPENTANEDIYL DIBENZOATE, PHOSPHORIC ACID, POLYURETHANE-67, ALUMINA, CI 19140 (YELLOW 5 LAKE), METHOXYISOPROPYL ACETATE, CI 77499 (IRON OXIDES), CI 77491 (IRON OXIDES), DECYL ALCOHOL, SILICA.</t>
  </si>
  <si>
    <t>BUTYL ACETATE, ETHYL ACETATE, NITROCELLULOSE, ISOSORBIDE DICAPRYLATE/CAPRATE, ADIPIC ACID/NEOPENTYL GLYCOL/TRIMELLITIC ANHYDRIDE COPOLYMER, ALCOHOL, CI 77891 (TITANIUM DIOXIDE), STEARALKONIUM BENTONITE, MICA, ACETYL TRIBUTYL CITRATE, ISOPROPYL ALCOHOL, DIACETONE ALCOHOL, N-BUTYL ALCOHOL, TRIMETHYLPENTANEDIYL DIBENZOATE, CI 77499 (IRON OXIDES), CI 77491 (IRON OXIDES), CI 19140 (YELLOW 5 LAKE), PHOSPHORIC ACID, POLYURETHANE-67, ALUMINA, METHOXYISOPROPYL ACETATE, SILICA, DECYL ALCOHOL.</t>
  </si>
  <si>
    <t>BUTYL ACETATE, ETHYL ACETATE, NITROCELLULOSE, ISOSORBIDE DICAPRYLATE/CAPRATE, ADIPIC ACID/NEOPENTYL GLYCOL/TRIMELLITIC ANHYDRIDE COPOLYMER, ALCOHOL, STEARALKONIUM BENTONITE, CI 77891 (TITANIUM DIOXIDE), MICA, SYNTHETIC FLUORPHLOGOPITE, CALCIUM ALUMINUM BOROSILICATE, CI 77499 (IRON OXIDES), SILICA, DIACETONE ALCOHOL, N-BUTYL ALCOHOL, CI 77491 (IRON OXIDES), CI 77288 (CHROMIUM OXIDE GREENS), TRIMETHYLPENTANEDIYL DIBENZOATE, SILICA, ACETYL TRIBUTYL CITRATE, ISOPROPYL ALCOHOL, PHOSPHORIC ACID, TIN OXIDE, ALUMINA, POLYURETHANE-67, METHOXYISOPROPYL ACETATE, DECYL ALCOHOL, CI 19140 (YELLOW 5 LAKE).</t>
  </si>
  <si>
    <t>BUTYL ACETATE, ETHYL ACETATE, NITROCELLULOSE, ISOSORBIDE DICAPRYLATE/CAPRATE, ADIPIC ACID/NEOPENTYL GLYCOL/TRIMELLITIC ANHYDRIDE COPOLYMER, ALCOHOL, CI 77891 (TITANIUM DIOXIDE), STEARALKONIUM BENTONITE, ACETYL TRIBUTYL CITRATE, ISOPROPYL ALCOHOL, DIACETONE ALCOHOL, N-BUTYL ALCOHOL, TRIMETHYLPENTANEDIYL DIBENZOATE, CI 19140 (YELLOW 5 LAKE), PHOSPHORIC ACID, CI 77491 (IRON OXIDES), POLYURETHANE-67, CI 77499 (IRON OXIDES), ALUMINA, METHOXYISOPROPYL ACETATE, DECYL ALCOHOL, SILICA.</t>
  </si>
  <si>
    <t>BUTYL ACETATE, ETHYL ACETATE, NITROCELLULOSE, ISOSORBIDE DICAPRYLATE/CAPRATE, ADIPIC ACID/NEOPENTYL GLYCOL/TRIMELLITIC ANHYDRIDE COPOLYMER, ALCOHOL, STEARALKONIUM BENTONITE, ADIPIC ACID/FUMARIC ACID/TRICYCLODECANE DIMETHANOL COPOLYMER, SYNTHETIC FLUORPHLOGOPITE, CI 77891 (TITANIUM DIOXIDE), MAGNESIUM SILICATE, CI 77499 (IRON OXIDES), CI 77491 (IRON OXIDES), ACETYL TRIBUTYL CITRATE, ISOPROPYL ALCOHOL, DIACETONE ALCOHOL, N-BUTYL ALCOHOL, TRIMETHYLPENTANEDIYL DIBENZOATE, PHOSPHORIC ACID, POLYURETHANE-67, TIN OXIDE, ALUMINA, METHOXYISOPROPYL ACETATE, SILICA, CI 19140 (YELLOW 5 LAKE), DECYL ALCOHOL.</t>
  </si>
  <si>
    <t>BUTYL ACETATE, ETHYL ACETATE, NITROCELLULOSE, ISOSORBIDE DICAPRYLATE/CAPRATE, ADIPIC ACID/NEOPENTYL GLYCOL/TRIMELLITIC ANHYDRIDE COPOLYMER, ALCOHOL, STEARALKONIUM BENTONITE, CI 19140 (YELLOW 5 LAKE), ACETYL TRIBUTYL CITRATE, CI 77891 (TITANIUM DIOXIDE), ISOPROPYL ALCOHOL, DIACETONE ALCOHOL, N-BUTYL ALCOHOL, CI 77510 (FERRIC AMMONIUM FERROCYANIDE), TRIMETHYLPENTANEDIYL DIBENZOATE, ALUMINIUM HYDROXIDE, POLYURETHANE-67, PHOSPHORIC ACID, TRIETHOXYCAPRYLYSILANE, METHOXYISOPROPYL ACETATE, ALUMINA, SILICA, DECYL ALCOHOL.</t>
  </si>
  <si>
    <t>BUTYL ACETATE, ETHYL ACETATE, NITROCELLULOSE, ISOSORBIDE DICAPRYLATE/CAPRATE, ADIPIC ACID/NEOPENTYL GLYCOL/TRIMELLITIC ANHYDRIDE COPOLYMER, ALCOHOL, STEARALKONIUM BENTONITE, ADIPIC ACID/FUMARIC ACID/TRICYCLODECANE DIMETHANOL COPOLYMER, CI 77491 (IRON OXIDES), ACETYL TRIBUTYL CITRATE, ISOPROPYL ALCOHOL, DIACETONE ALCOHOL, N-BUTYL ALCOHOL, CI 77891 (TITANIUM DIOXIDE), CI 15850 (RED 7 LAKE), TRIMETHYLPENTANEDIYL DIBENZOATE, CI 77499 (IRON OXIDES), CI 19140 (YELLOW 5 LAKE), PHOSPHORIC ACID, POLYURETHANE-67, ALUMINA, METHOXYISOPROPYL ACETATE, SILICA, DECYL ALCOHOL.</t>
  </si>
  <si>
    <t>BUTYL ACETATE, ETHYL ACETATE, NITROCELLULOSE, ISOSORBIDE DICAPRYLATE/CAPRATE, ADIPIC ACID/NEOPENTYL GLYCOL/TRIMELLITIC ANHYDRIDE COPOLYMER, ALCOHOL, STEARALKONIUM BENTONITE, ADIPIC ACID/FUMARIC ACID/TRICYCLODECANE DIMETHANOL COPOLYMER, CI 77891 (TITANIUM DIOXIDE), ACETYL TRIBUTYL CITRATE, ISOPROPYL ALCOHOL, CI 73360 (RED 30), DIACETONE ALCOHOL, N-BUTYL ALCOHOL, CI 77499 (IRON OXIDES), TRIMETHYLPENTANEDIYL DIBENZOATE, CI 15880 (RED 34 LAKE), POLYURETHANE-67, PHOSPHORIC ACID, METHOXYISOPROPYL ACETATE, ALUMINA, DECYL ALCOHOL, SILICA, CI 19140 (YELLOW 5 LAKE).</t>
  </si>
  <si>
    <t xml:space="preserve">BUTYL ACETATE, ETHYL ACETATE, NITROCELLULOSE, ISOSORBIDE DICAPRYLATE/CAPRATE, ADIPIC ACID/NEOPENTYL GLYCOL/TRIMELLITIC ANHYDRIDE COPOLYMER, ALCOHOL, ADIPIC ACID/FUMARIC ACID/TRICYCLODECANE DIMETHANOL COPOLYMER, STEARALKONIUM BENTONITE, SYNTHETIC FLUORPHLOGOPITE, CI 77891 (TITANIUM DIOXIDE), MAGNESIUM SILICATE, ACETYL TRIBUTYL CITRATE, ISOPROPYL ALCOHOL, DIACETONE ALCOHOL, CI 15880 (RED 34 LAKE), N-BUTYL ALCOHOL, CI 77510 (FERRIC AMMONIUM FERROCYANIDE), TRIMETHYLPENTANEDIYL DIBENZOATE, PHOSPHORIC ACID, POLYURETHANE-67, TIN OXIDE, ALUMINA, METHOXYISOPROPYL ACETATE, CI 19140 (YELLOW 5 LAKE), CI 73360 (RED 30), DECYL ALCOHOL. </t>
  </si>
  <si>
    <t>BUTYL ACETATE, ETHYL ACETATE, NITROCELLULOSE, ISOSORBIDE DICAPRYLATE/CAPRATE, ADIPIC ACID/NEOPENTYL GLYCOL/TRIMELLITIC ANHYDRIDE COPOLYMER, ALCOHOL, STEARALKONIUM BENTONITE, CI 77499 (IRON OXIDES), ISOPROPYL ALCOHOL, ACETYL TRIBUTYL CITRATE, CI 77891 (TITANIUM DIOXYDE), DIACETONE ALCOHOL, N-BUTYL ALCOHOL, CI 73360 (RED 30), CI 12085 (RED 36), TRIMETHYLPENTANEDIYL DIBENZOATE, PHOSPHORIC ACID, SILICA, ALUMINA.</t>
  </si>
  <si>
    <t>BUTYL ACETATE, ETHYL ACETATE, NITROCELLULOSE, ISOSORBIDE DICAPRYLATE/CAPRATE, ADIPIC ACID/NEOPENTYL GLYCOL/TRIMELLITIC ANHYDRIDE COPOLYMER, ALCOHOL, CI 77499 (IRON OXIDES), ISOPROPYL ALCOHOL, STEARALKONIUM BENTONITE, ACETYL TRIBUTYL CITRATE, CI 77491 (IRON OXIDES), MICA, DIACETONE ALCOHOL, SILICA, N-BUTYL ALCOHOL, TRIMETHYLPENTANEDIYL DIBENZOATE, PHOSPHORIC ACID, ALUMINA, CI 19140 (YELLOW 5 LAKE).</t>
  </si>
  <si>
    <t>BUTYL ACETATE, ETHYL ACETATE, NITROCELLULOSE, ISOSORBIDE DICAPRYLATE/CAPRATE, ADIPIC ACID/NEOPENTYL GLYCOL/TRIMELLITIC ANHYDRIDE COPOLYMER, ALCOHOL, CI 77499 (IRON OXIDES), STEARALKONIUM BENTONITE, ISOPROPYL ALCOHOL, CALCIUM ALUMINIUM BOROSILICATE, ACETYL TRIBUTYL CITRATE, CI 77891 (TITANIUM DIOXIDE), DIACETONE ALCOHOL, N-BUTYL ALCOHOL, SILICA, TRIMETHYLPENTANEDIYL DIBENZOATE, CI 77491 (IRON OXIDES), CI 19140 (YELLOW 5 LAKE), PHOSPHORIC ACID, TIN OXIDE, ALUMINA.</t>
  </si>
  <si>
    <t>ACCESSORIES</t>
  </si>
  <si>
    <t>BRUSHES 01</t>
  </si>
  <si>
    <t>BIRCH WOOD, SYNTHETIC HAIR - BOIS DE BOULEAU, POILS SYNTHETIQUES.</t>
  </si>
  <si>
    <t>FSC</t>
  </si>
  <si>
    <t>BRUSHES 02</t>
  </si>
  <si>
    <t>BRUSHES 03</t>
  </si>
  <si>
    <t>BRUSHES 04</t>
  </si>
  <si>
    <t>BRUSHES 05</t>
  </si>
  <si>
    <t>BRUSHES 06</t>
  </si>
  <si>
    <t>FRAGRANCE</t>
  </si>
  <si>
    <t>PARFUM</t>
  </si>
  <si>
    <t xml:space="preserve"> ALCOHOL, FRAGRANCE (PARFUM), WATER (AQUA), LIMONENE, LINALOOL, EUGENOL, CITRAL, ISOEUGENOL.</t>
  </si>
  <si>
    <t>ALCOHOL, FRAGRANCE (PARFUM), WATER (AQUA), LINALOOL, BENZYL SALICYLATE, LIMONENE, EUGENOL, CITRAL, BENZYL BENZOATE, FARNESOL, BENZYL ALCOHOL, GERANIOL.</t>
  </si>
  <si>
    <t>ALCOHOL, FRAGRANCE (PARFUM), WATER (AQUA), LIMONENE, LINALOOL, CITRAL, GERANIOL, CITRONELLOL.</t>
  </si>
  <si>
    <t>MICA, ORYZA SATIVA
(RICE) POWDER*, PERSEA GRATISSIMA
(AVOCADO) OIL*, ZINC STEARATE,
BUTYROSPERMUM PARKII (SHEA) BUTTER*,
LAUROYL LYSINE, OLEA EUROPEA (OLIVE) FRUIT OIL,
PARFUM (FRAGRANCE), GLYCERYL CAPRYLATE,
TOCOPHEROL, HYDROGENATED VEGETABLE OIL. MAY
CONTAIN +/-: CI 77891 (TITANIUM DIOXIDE), CI 77491 (IRON
OXIDES), CI 77492 (IRON OXIDES), CI 77499 (IRON OXIDES),
CI 77163 (BISMUTH OXYCHLORIDE).</t>
  </si>
  <si>
    <t>MICA, SILICA, ORYZA
SATIVA (RICE) POWDER*, SIMMONDSIA
CHINENSIS (JOJOBA) SEED OIL*,
CAPRYLIC/CAPRIC TRIGLYCERIDE**, ZINC STEARATE,
LAUROYL LYSINE, ROSA MOSCHATA SEED OIL*,
PARFUM (FRAGRANCE), TOCOPHEROL, GLYCERYL
CAPRYLATE. MAY CONTAIN +/-: CI 77891 (TITANIUM
DIOXIDE), CI 77491 (IRON OXIDES), CI 77492 (IRON OXIDES),
CI 77499 (IRON OXIDES).</t>
  </si>
  <si>
    <t>EDition Limitée / Limited Edition 2019 LOOK BONNE MINE</t>
  </si>
  <si>
    <t>Edition Limitée / Limited Edition 2019 LOOK BONNE MINE</t>
  </si>
  <si>
    <t>CAPRYLIC/CAPRIC TRIGLYCERIDE,
RICINUS COMMUNIS (CASTOR) SEED OIL*,
MICA, COPERNICIA CERIFERA (CARNAUBA)
WAX*, PRUNUS ARMENIACA (APRICOT) KERNEL
EXTRACT, CI 77891 (TITANIUM DIOXIDE), COCOS
NUCIFERA (COCONUT) OIL*, SIMMONDSIA CHINENSIS
(JOJOBA) SEED OIL*, OLEIC/LINOLEIC/LINOLENIC
POLYGLYCERIDES, HYDROGENATED OLIVE OIL STEARYL
ESTERS, BUTYROSPERMUM PARKII (SHEA) BUTTER*,
GLYCERYL ROSINATE, PARFUM (FRAGRANCE), CI
75470 (CARMINE), EUPHORBIA CERIFERA
(CANDELILLA) WAX, CI 77491 (IRON OXIDES), CI
77492 (IRON OXIDES), TOCOPHEROL.</t>
  </si>
  <si>
    <t>CAPRYLIC/CAPRIC TRIGLYCERIDE,
MICA, RICINUS COMMUNIS (CASTOR)
SEED OIL*, COPERNICIA CERIFERA (CARNAUBA)
WAX*, PRUNUS ARMENIACA (APRICOT) KERNEL
EXTRACT, COCOS NUCIFERA (COCONUT) OIL*,
SIMMONDSIA CHINENSIS (JOJOBA) SEED OIL*,
OLEIC/LINOLEIC/LINOLENIC POLYGLYCERIDES, CI
77891 (TITANIUM DIOXIDE), HYDROGENATED OLIVE
OIL STEARYL ESTERS, CI 77491 (IRON OXIDES), CI 77492
(IRON OXIDES), EUPHORBIA CERIFERA (CANDELILLA)
WAX, BUTYROSPERMUM PARKII (SHEA) BUTTER*,
GLYCERYL ROSINATE, PARFUM (FRAGRANCE),
TOCOPHEROL.</t>
  </si>
  <si>
    <t>MICA, ZEA MAYS (CORN)
STARCH*, ZEOLITE, OCTYLDODECANOL,
SIMMONDSIA CHINENSIS (JOJOBA) SEED OIL*,
GLYCERYL CAPRYLATE, CELLULOSE, PENTYLENE
GLYCOL, LAUROYL LYSINE, LECITHIN, MAGNOLIA
OFFICINALIS BARK EXTRACT, TOCOPHEROL, ASCORBYL
PALMITATE, CITRIC ACID. MAY CONTAIN +/-: CI 77891
(TITANIUM DIOXIDE), CI 77499 (IRON OXIDES), CI 77491
(IRON OXIDES), CI 77492 (IRON OXIDES), CI 77742
(MANGANESE VIOLET).</t>
  </si>
  <si>
    <t>POUDRE BONNE MINE 01 HEALTHY GLOW</t>
  </si>
  <si>
    <t>BUTYL ACETATE, ETHYL ACETATE, NITROCELLULOSE, ISOSORBIDE DICAPRYLATE/CAPRATE, ADIPIC ACID/NEOPENTYL GLYCOL/TRIMELLITIC ANHYDRIDE COPOLYMER, ALCOHOL, STEARALKONIUM BENTONITE, CI 73360 (RED 30), ACETYL TRIBUTYL CITRATE, CI 77891 (TITANIUM DIOXIDE), ISOPROPYL ALCOHOL, DIACETONE ALCOHOL, N-BUTYL ALCOHOL, CI 15850 (RED 7 LAKE), TRIMETHYLPENTANEDIYL DIBENZOATE, PHOSPHORIC ACID, ALUMINA, CI 19140 (YELLOW 5 LAKE), CI 12085 (RED 36).</t>
  </si>
  <si>
    <t>BUTYL ACETATE, ETHYL ACETATE, NITROCELLULOSE, ISOSORBIDE DICAPRYLATE/CAPRATE, ADIPIC ACID/NEOPENTYL GLYCOL/TRIMELLITIC ANHYDRIDE COPOLYMER, ALCOHOL, STEARALKONIUM BENTONITE, DIACETONE ALCOHOL, N-BUTYL ALCOHOL, CI 77891 (TITANIUM DIOXIDE), TRIMETHYLPENTANEDIYL DIBENZOATE, ACETYL TRIBUTYL CITRATE, PHOSPHORIC ACID, ISOPROPYL ALCOHOL, ALUMINA, CI 15850 (RED 6 LAKE), CI 19140 (YELLOW 5 LAKE).</t>
  </si>
  <si>
    <t>BUTYL ACETATE, ETHYL ACETATE, NITROCELLULOSE, ISOSORBIDE DICAPRYLATE/CAPRATE, ADIPIC ACID/NEOPENTYL GLYCOL/TRIMELLITIC ANHYDRIDE COPOLYMER, ALCOHOL, STEARALKONIUM BENTONITE, CI 77891 (TITANIUM DIOXIDE), ACETYL TRIBUTYL CITRATE, ISOPROPYL ALCOHOL, DIACETONE ALCOHOL, N-BUTYL ALCOHOL, CI 12085 (RED 36), TRIMETHYLPENTANEDIYL DIBENZOATE,  CI 77492 (IRON OXIDES), PHOSPHORIC ACID, CI 77491 (IRON OXIDES), ALUMINA, SILICA.</t>
  </si>
  <si>
    <t>PAO</t>
  </si>
  <si>
    <t>CODE DOUANE</t>
  </si>
  <si>
    <t>PAYS D'ORIGINE</t>
  </si>
  <si>
    <t>CATEGORIE</t>
  </si>
  <si>
    <t>REFERENCE</t>
  </si>
  <si>
    <t>OAP 240</t>
  </si>
  <si>
    <t>OAP 157</t>
  </si>
  <si>
    <t>OAP 158</t>
  </si>
  <si>
    <t>OAP 241</t>
  </si>
  <si>
    <t>RAL 108</t>
  </si>
  <si>
    <t>RAL 109</t>
  </si>
  <si>
    <t>RAL 202</t>
  </si>
  <si>
    <t>RAL 308</t>
  </si>
  <si>
    <t>NAILS</t>
  </si>
  <si>
    <t>VAO 01</t>
  </si>
  <si>
    <t>VAO 02</t>
  </si>
  <si>
    <t>VAO 06</t>
  </si>
  <si>
    <t>VAO 08</t>
  </si>
  <si>
    <t>VAO 29</t>
  </si>
  <si>
    <t>VAO 33</t>
  </si>
  <si>
    <t>VAO 34</t>
  </si>
  <si>
    <t>VAO 36</t>
  </si>
  <si>
    <t>VAO 38</t>
  </si>
  <si>
    <t>VAO 40</t>
  </si>
  <si>
    <t>VAO 42</t>
  </si>
  <si>
    <t>VAO 43</t>
  </si>
  <si>
    <t>VAO 50</t>
  </si>
  <si>
    <t>VAO 51</t>
  </si>
  <si>
    <t>VAO 53</t>
  </si>
  <si>
    <t>VAO 58</t>
  </si>
  <si>
    <t>VAO 59</t>
  </si>
  <si>
    <t>VAO 62</t>
  </si>
  <si>
    <t>VAO 63</t>
  </si>
  <si>
    <t>VAO 64</t>
  </si>
  <si>
    <t>VAO 65</t>
  </si>
  <si>
    <t>VAO 66</t>
  </si>
  <si>
    <t>VAO 67</t>
  </si>
  <si>
    <t>VAO 68</t>
  </si>
  <si>
    <t>VAO 69</t>
  </si>
  <si>
    <t>VAO 70</t>
  </si>
  <si>
    <t>VAO 71</t>
  </si>
  <si>
    <t>VAO 72</t>
  </si>
  <si>
    <t>VAO 73</t>
  </si>
  <si>
    <t>VAO 74</t>
  </si>
  <si>
    <t>VAO 75</t>
  </si>
  <si>
    <t>PERFUME</t>
  </si>
  <si>
    <t>PAO (month)</t>
  </si>
  <si>
    <t>NON</t>
  </si>
  <si>
    <t>12</t>
  </si>
  <si>
    <t>24</t>
  </si>
  <si>
    <t>WEIGHT PRODUCT</t>
  </si>
  <si>
    <t>poids brut (g)</t>
  </si>
  <si>
    <t>contenance g/ ml</t>
  </si>
  <si>
    <t>contenance oz.</t>
  </si>
  <si>
    <t>Product - Height (mm)</t>
  </si>
  <si>
    <t>Product - Width (mm)</t>
  </si>
  <si>
    <t>Product - Depth (mm)</t>
  </si>
  <si>
    <t>2,5 g</t>
  </si>
  <si>
    <t>0.9 oz.</t>
  </si>
  <si>
    <t>8x1,8 g</t>
  </si>
  <si>
    <t>8x0.61 oz.</t>
  </si>
  <si>
    <t>1,8 g</t>
  </si>
  <si>
    <t>0.61 oz.</t>
  </si>
  <si>
    <t>3 ml</t>
  </si>
  <si>
    <t>0.10 fl. oz.</t>
  </si>
  <si>
    <t>6 ml</t>
  </si>
  <si>
    <t>0.20 fl. oz.</t>
  </si>
  <si>
    <t>5 ml</t>
  </si>
  <si>
    <t>0.17 fl. oz.</t>
  </si>
  <si>
    <t>8 ml</t>
  </si>
  <si>
    <t>0.28 fl. oz.</t>
  </si>
  <si>
    <t>1,88 g</t>
  </si>
  <si>
    <t>0.066 oz.</t>
  </si>
  <si>
    <t>1,04 g</t>
  </si>
  <si>
    <t>0.03 oz.</t>
  </si>
  <si>
    <t>3,5 g</t>
  </si>
  <si>
    <t>0.12 oz.</t>
  </si>
  <si>
    <t>10 g</t>
  </si>
  <si>
    <t>0.35 oz.</t>
  </si>
  <si>
    <t>4,5 g</t>
  </si>
  <si>
    <t>0.16 oz.</t>
  </si>
  <si>
    <t>9 g</t>
  </si>
  <si>
    <t>0.32 oz.</t>
  </si>
  <si>
    <t>30 ml</t>
  </si>
  <si>
    <t>1 fl. oz.</t>
  </si>
  <si>
    <t>4 g</t>
  </si>
  <si>
    <t>2 g</t>
  </si>
  <si>
    <t>6 g</t>
  </si>
  <si>
    <t>19 g</t>
  </si>
  <si>
    <t>29 g</t>
  </si>
  <si>
    <t>18 g</t>
  </si>
  <si>
    <t>50 ml</t>
  </si>
  <si>
    <t>1.7 fl. oz..</t>
  </si>
  <si>
    <t>CAPACITY G/ML</t>
  </si>
  <si>
    <t>CAPACITY OZ</t>
  </si>
  <si>
    <t>PRODUCT - HEIGHT ( mm )</t>
  </si>
  <si>
    <t>PRODUCT - WIDTH (mm)</t>
  </si>
  <si>
    <t>PRODUCT - DEPTH (mm)</t>
  </si>
  <si>
    <t>MADE IN</t>
  </si>
  <si>
    <t>ITALY</t>
  </si>
  <si>
    <t>FRANCE</t>
  </si>
  <si>
    <t>France</t>
  </si>
  <si>
    <t>10g</t>
  </si>
  <si>
    <t>9g</t>
  </si>
  <si>
    <t>0.35 oz</t>
  </si>
  <si>
    <t>0.32 oz</t>
  </si>
  <si>
    <t>RAL 110 - BRUGUNDY KISS**</t>
  </si>
  <si>
    <t>RAL 109 - INDIE**</t>
  </si>
  <si>
    <t>RAL 110</t>
  </si>
  <si>
    <t>Edition Limitée / Limited Edition 2019 COLLECTION DREAMCATCHER</t>
  </si>
  <si>
    <t>RICINUS COMMUNIS (CASTOR) SEED OIL*, CI 77742 (MANGANESE VIOLET), OCTYLDODECANOL, C10-18 TRIGLYCERIDES, SILICA, MICA, COPERNICIA CERIFERA (CARNAUBA) WAX*, OLEIC/LINOLEIC/LINOLENIC POLYGLYCERIDES, CI 75470 (CARMINE), LAURYL OLIVATE, JOJOBA ESTERS, POLYGLYCERYL-3 DIISOSTEARATE, PARFUM (FRAGRANCE), EUPHORBIA CERIFERA (CANDELILLA) WAX, CI 77007 (ULTRAMARINES), LECITHIN, CI 77891 (TITANIUM DIOXIDE), TOCOPHEROL, ASCORBYL PALMITATE, CITRIC ACID</t>
  </si>
  <si>
    <t>Testeur - RAL 109 Indie** (3760220173317)</t>
  </si>
  <si>
    <t>Testeur - RAL 110 Burgundy Kiss** (3760220175885)</t>
  </si>
  <si>
    <t>CJY 02 - Taupe**</t>
  </si>
  <si>
    <t>CJY 03 - Cuivre**</t>
  </si>
  <si>
    <t>CJY 02</t>
  </si>
  <si>
    <t>CJY 03</t>
  </si>
  <si>
    <t>RICINUS COMMUNIS (CASTOR) SEED OIL, MICA, SQUALANE, OLEIC/LINOLEIC/LINOLENIC POLYGLYCERIDES, HYDROGENATED CASTOR OIL BEHENYL ESTERS, BEESWAX, CI 77891 (TITANIUM DIOXIDE), COPERNICIA CERIFERA (CARNAUBA) WAX, CI 77491 (IRON OXIDES), CETYL ALCOHOL, MYRISTYL MYRISTATE, CI 77499 (IRON OXIDES), TOCOPHEROL, BISABOLOL, HELIANTHUS ANNUUS (SUNFLOWER) SEED OIL.</t>
  </si>
  <si>
    <t>RICINUS COMMUNIS (CASTOR) SEED OIL, MICA, SQUALANE, OLEIC/LINOLEIC/LINOLENIC POLYGLYCERIDES, HYDROGENATED CASTOR OIL BEHENYL ESTERS, BEESWAX, CI 77891 (TITANIUM DIOXIDE), COPERNICIA CERIFERA (CARNAUBA) WAX, CI 77491 (IRON OXIDES), CETYL ALCOHOL, MYRISTYL MYRISTATE, CI 77499 (IRON OXIDES), TOCOPHEROL, BISABOLOL, HELIANTHUS ANNUUS (SUNFLOWER) SEED OIL</t>
  </si>
  <si>
    <t>TST OAP 101</t>
  </si>
  <si>
    <t>TST OAP 102</t>
  </si>
  <si>
    <t>TST OAP 104</t>
  </si>
  <si>
    <t>TST OAP 105</t>
  </si>
  <si>
    <t>TST OAP 106</t>
  </si>
  <si>
    <t>TST OAP 107</t>
  </si>
  <si>
    <t>TST OAP 110</t>
  </si>
  <si>
    <t>TST OAP 113</t>
  </si>
  <si>
    <t>TST OAP 114</t>
  </si>
  <si>
    <t>TST OAP 119</t>
  </si>
  <si>
    <t>TST OAP 202</t>
  </si>
  <si>
    <t>TST OAP 203</t>
  </si>
  <si>
    <t>TST OAP 204</t>
  </si>
  <si>
    <t>TST OAP 205</t>
  </si>
  <si>
    <t>TST OAP 208</t>
  </si>
  <si>
    <t>TST OAP 209</t>
  </si>
  <si>
    <t>TST OAP 212</t>
  </si>
  <si>
    <t>TST OAP 213</t>
  </si>
  <si>
    <t>TST OAP 214</t>
  </si>
  <si>
    <t>TST OAP 215</t>
  </si>
  <si>
    <t>TST OAP 216</t>
  </si>
  <si>
    <t>TST OAP 217</t>
  </si>
  <si>
    <t>TST OAP 219</t>
  </si>
  <si>
    <t>TST OAP 221</t>
  </si>
  <si>
    <t>TST</t>
  </si>
  <si>
    <t>TST GRL 01</t>
  </si>
  <si>
    <t>TST GRL 02</t>
  </si>
  <si>
    <t>TST GRL 03</t>
  </si>
  <si>
    <t>TST MAS 01</t>
  </si>
  <si>
    <t>TST MAS 02</t>
  </si>
  <si>
    <t>TST MAS 03</t>
  </si>
  <si>
    <t>TST MGL 01</t>
  </si>
  <si>
    <t>TST CRY 01</t>
  </si>
  <si>
    <t>TST CRY 02</t>
  </si>
  <si>
    <t>TST CRY 04</t>
  </si>
  <si>
    <t>TST CRY 07</t>
  </si>
  <si>
    <t>TST CRS 01</t>
  </si>
  <si>
    <t>TST CRS 02</t>
  </si>
  <si>
    <t>TST CRS 03</t>
  </si>
  <si>
    <t>TST CYL 01</t>
  </si>
  <si>
    <t>TST CYL 02</t>
  </si>
  <si>
    <t>TST CYL 04</t>
  </si>
  <si>
    <t>TST CYL 07</t>
  </si>
  <si>
    <t>TST CJY 01</t>
  </si>
  <si>
    <t>TST RAL 103</t>
  </si>
  <si>
    <t>TST RAL 105</t>
  </si>
  <si>
    <t>TST RAL 106</t>
  </si>
  <si>
    <t>TST RAL 107</t>
  </si>
  <si>
    <t>Tst RAL 109</t>
  </si>
  <si>
    <t>Tst RAL 110</t>
  </si>
  <si>
    <t>TST RAL 204</t>
  </si>
  <si>
    <t>TST RAL 304</t>
  </si>
  <si>
    <t>TST RAL 305</t>
  </si>
  <si>
    <t>TST RAL 306</t>
  </si>
  <si>
    <t>TST RAL 307</t>
  </si>
  <si>
    <t>TST RAL 309</t>
  </si>
  <si>
    <t>TST RAL 310</t>
  </si>
  <si>
    <t>TST RAL 402</t>
  </si>
  <si>
    <t>TST RAL 404</t>
  </si>
  <si>
    <t>TST RAL 406</t>
  </si>
  <si>
    <t>TST RAL 311</t>
  </si>
  <si>
    <t>TST RAL 312</t>
  </si>
  <si>
    <t>TST RAL 313</t>
  </si>
  <si>
    <t>TST RAL 314</t>
  </si>
  <si>
    <t>TST CRL 01</t>
  </si>
  <si>
    <t>TST CRL 02</t>
  </si>
  <si>
    <t>TST CRL 03</t>
  </si>
  <si>
    <t>TST CRL 04</t>
  </si>
  <si>
    <t>TST COR 01</t>
  </si>
  <si>
    <t>TST COR 02</t>
  </si>
  <si>
    <t>TST COR 03</t>
  </si>
  <si>
    <t>TST COR 04</t>
  </si>
  <si>
    <t>TST COR 05</t>
  </si>
  <si>
    <t>TST COR 06</t>
  </si>
  <si>
    <t>TST COR 07</t>
  </si>
  <si>
    <t>TST GM 0A</t>
  </si>
  <si>
    <t>TST GM 0B</t>
  </si>
  <si>
    <t>TST GM 01</t>
  </si>
  <si>
    <t>TST GM 02</t>
  </si>
  <si>
    <t>TST GM 03</t>
  </si>
  <si>
    <t>TST FAJ 01</t>
  </si>
  <si>
    <t>TST FAJ 02</t>
  </si>
  <si>
    <t>TST FAJ 03</t>
  </si>
  <si>
    <t>TST FAJ 04</t>
  </si>
  <si>
    <t>TST PC 01</t>
  </si>
  <si>
    <t>TST PC 02</t>
  </si>
  <si>
    <t>TST PC 03</t>
  </si>
  <si>
    <t>TST PC 04</t>
  </si>
  <si>
    <t>TST TC 01</t>
  </si>
  <si>
    <t>TST TC 03</t>
  </si>
  <si>
    <t>TST TC 05</t>
  </si>
  <si>
    <t>TST TC 07</t>
  </si>
  <si>
    <t>TST TC 08</t>
  </si>
  <si>
    <t>TST TC 09</t>
  </si>
  <si>
    <t>TST FFG 01</t>
  </si>
  <si>
    <t>TST FFG 02</t>
  </si>
  <si>
    <t>TST FFG 04</t>
  </si>
  <si>
    <t>TST FFG 03</t>
  </si>
  <si>
    <t>TST FFL 05</t>
  </si>
  <si>
    <t>TST BBC 01</t>
  </si>
  <si>
    <t>TST BBC 02</t>
  </si>
  <si>
    <t>TST BBC 03</t>
  </si>
  <si>
    <t>TST BBC 04</t>
  </si>
  <si>
    <t>TST BBC 05</t>
  </si>
  <si>
    <t>TST BBC 06</t>
  </si>
  <si>
    <t>TST PAR 02</t>
  </si>
  <si>
    <t>TST PAR 01</t>
  </si>
  <si>
    <t>TST PAR 03</t>
  </si>
  <si>
    <t>TST CJY 02</t>
  </si>
  <si>
    <t>TST CJY 03</t>
  </si>
  <si>
    <t>Testeur - CJY 02 Taupe** (3760220175861)</t>
  </si>
  <si>
    <t>Testeur - CJY 03 Cuivre** (3760220175878)</t>
  </si>
  <si>
    <t>VAO 80 - UTOPIA</t>
  </si>
  <si>
    <t>VAO 81 - RED VELVET</t>
  </si>
  <si>
    <t>VAO 82 - LATTE</t>
  </si>
  <si>
    <t>VAO 83 - MARSHMALLOW</t>
  </si>
  <si>
    <t>VAO 80</t>
  </si>
  <si>
    <t>VAO 81</t>
  </si>
  <si>
    <t>VAO 82</t>
  </si>
  <si>
    <t>VAO 83</t>
  </si>
  <si>
    <t>BUTYL ACETATE, ETHYL ACETATE, NITROCELLULOSE, ISOSORBIDE DICAPRYLATE/CAPRATE, ADIPIC ACID/NEOPENTYL GLYCOL/TRIMELLITIC ANHYDRIDE COPOLYMER, ALCOHOL, STEARALKONIUM BENTONITE, ISOPROPYL ALCOHOL, SYNTHETIC FLUORPHLOGOPITE, CI 77891 (TITANIUM DIOXIDE), CI 77499 (IRON OXIDES), MAGNESIUM SILICATE, MICA, DIACETONE ALCOHOL, N-BUTYL ALCOHOL, ACETYL TRIBUTYL CITRATE, SORBIC ACID, CI 77491 (IRON OXIDES), PHOSPHORIC ACID, TIN OXIDE, CI 19140 (YELLOW 5 LAKE), SILICA</t>
  </si>
  <si>
    <t>BUTYL ACETATE, ETHYL ACETATE, NITROCELLULOSE, ISOSORBIDE DICAPRYLATE/CAPRATE, ADIPIC ACID/NEOPENTYL GLYCOL/TRIMELLITIC ANHYDRIDE COPOLYMER, ALCOHOL, STEARALKONIUM BENTONITE, CI 77891 (TITANIUM DIOXIDE), ISOPROPYL ALCOHOL, ACETYL TRIBUTYL CITRATE, DIACETONE ALCOHOL, N-BUTYL ALCOHOL, CI 77499 (IRON OXIDES), CI 77492 (IRON OXIDES), CI 77491 (IRON OXIDES), PHOSPHORIC ACID, SORBIC ACID, SILICA</t>
  </si>
  <si>
    <t>BUTYL ACETATE, ETHYL ACETATE, NITROCELLULOSE, ISOSORBIDE DICAPRYLATE/CAPRATE, ADIPIC ACID/NEOPENTYL GLYCOL/TRIMELLITIC ANHYDRIDE COPOLYMER, ALCOHOL, ISOPROPYL ALCOHOL, STEARALKONIUM BENTONITE, CI 77491 (IRON OXIDES), ACETYL TRIBUTYL CITRATE, CI 77891 (TITANIUM DIOXIDE), DIACETONE ALCOHOL, CI 77499 (IRON OXIDES), N-BUTYL ALCOHOL, CI 15850 (RED 7 LAKE), SORBIC ACID, PHOSPHORIC ACID, SILICA</t>
  </si>
  <si>
    <t>BUTYL ACETATE, ETHYL ACETATE, NITROCELLULOSE, ISOSORBIDE DICAPRYLATE/CAPRATE, ADIPIC ACID/NEOPENTYL GLYCOL/TRIMELLITIC ANHYDRIDE COPOLYMER, ALCOHOL, CI 77891 (TITANIUM DIOXIDE), STEARALKONIUM BENTONITE, ACETYL TRIBUTYL CITRATE, ISOPROPYL ALCOHOL, CI 77491 (IRON OXIDES), DIACETONE ALCOHOL, N-BUTYL ALCOHOL, PHOSPHORIC ACID, SORBIC ACID, SILICA, CI 19140 (YELLOW 5 LAKE), CI 77499(IRON OXIDES), CI 15880 (RED 34 LAKE)</t>
  </si>
  <si>
    <t>FOND DE TEINT FLUIDE - 01 PORCELAINE**</t>
  </si>
  <si>
    <t>FOND DE TEINT FLUIDE - 02 IVOIRE**</t>
  </si>
  <si>
    <t>FOND DE TEINT FLUIDE - 03 SABLE**</t>
  </si>
  <si>
    <t>FOND DE TEINT FLUIDE - 04 BEIGE DORE**</t>
  </si>
  <si>
    <t>FOND DE TEINT FLUIDE - 05 MIEL**</t>
  </si>
  <si>
    <t>FOND DE TEINT FLUIDE - 06 CARAMEL**</t>
  </si>
  <si>
    <t>FDT 01</t>
  </si>
  <si>
    <t>FDT 02</t>
  </si>
  <si>
    <t>FDT 03</t>
  </si>
  <si>
    <t>FDT 04</t>
  </si>
  <si>
    <t>FDT 05</t>
  </si>
  <si>
    <t>FDT 06</t>
  </si>
  <si>
    <t>AQUA (WATER), HORDEUM VULGARE STEM WATER*, CI 77891 (TITANIUM DIOXIDE), GLYCERIN**, CETEARYL OLIVATE, SORBITAN OLIVATE, OCTYLDODECANOL, OCTYLDODECYL STEAROYL STEARATE, POLYGLYCERYL-10 MYRISTATE, CAPRYLIC/CAPRIC TRIGLYCERIDE, GLYCERYL CAPRYLATE, MAGNESIUM ALUMINUM SILICATE, PARFUM (FRAGRANCE), SODIUM STEAROYL GLUTAMATE, CETYL PALMITATE, LECITHIN, SORBITAN PALMITATE, CI 77492 (IRON OXIDES), P-ANISIC ACID, XANTHAN GUM, CI 77491 (IRON OXIDES), TOCOPHEROL, ASCORBYL PALMITATE, CITRIC ACID, POTASSIUM SORBATE, SODIUM BENZOATE, CI 77499 (IRON OXIDES).</t>
  </si>
  <si>
    <t>AQUA (WATER), HORDEUM VULGARE STEM WATER*,  CI 77891 (TITANIUM DIOXIDE), GLYCERIN**, CETEARYL OLIVATE, SORBITAN OLIVATE, POLYGLYCERYL-10 MYRISTATE, OCTYLDODECANOL, OCTYLDODECYL STEAROYL STEARATE, CAPRYLIC/CAPRIC TRIGLYCERIDE, GLYCERYL CAPRYLATE, CI 77492 (IRON OXIDES), SODIUM STEAROYL GLUTAMATE, MAGNESIUM ALUMINUM SILICATE, PARFUM (FRAGRANCE), CETYL PALMITATE, LECITHIN, SORBITAN PALMITATE, P-ANISIC ACID, XANTHAN GUM, TOCOPHEROL, CI 77491 (IRON OXIDES), ASCORBYL PALMITATE, CITRIC ACID, CI 77499 (IRON OXIDES),  SODIUM BENZOATE, POTASSIUM SORBATE.</t>
  </si>
  <si>
    <t>AQUA (WATER), HORDEUM VULGARE STEM WATER*, CI 77891 (TITANIUM DIOXIDE), GLYCERIN**, CETEARYL OLIVATE, SORBITAN OLIVATE, POLYGLYCERYL-10 MYRISTATE, OCTYLDODECANOL, OCTYLDODECYL STEAROYL STEARATE, CAPRYLIC/CAPRIC TRIGLYCERIDE, CI 77492 (IRON OXIDES), GLYCERYL CAPRYLATE, MAGNESIUM ALUMINUM SILICATE, PARFUM (FRAGRANCE), CETYL PALMITATE, SODIUM STEAROYL GLUTAMATE, LECITHIN, SORBITAN PALMITATE, P-ANISIC ACID, XANTHAN GUM, CI 77491 (IRON OXIDES), TOCOPHEROL, CI 77499 (IRON OXIDES), ASCORBYL PALMITATE, CITRIC ACID, SODIUM BENZOATE, POTASSIUM SORBATE.</t>
  </si>
  <si>
    <t>AQUA (WATER), HORDEUM VULGARE STEM WATER*, CI 77891 (TITANIUM DIOXIDE), GLYCERIN**, CETEARYL OLIVATE, SORBITAN OLIVATE, POLYGLYCERYL-10 MYRISTATE, OCTYLDODECANOL, OCTYLDODECYL STEAROYL STEARATE, CAPRYLIC/CAPRIC TRIGLYCERIDE, CI 77492 (IRON OXIDES), GLYCERYL CAPRYLATE, MAGNESIUM ALUMINUM SILICATE, PARFUM (FRAGRANCE), CETYL PALMITATE, SODIUM STEAROYL GLUTAMATE, LECITHIN, SORBITAN PALMITATE, P-ANISIC ACID, XANTHAN GUM, CI 77491 (IRON OXIDES), CI 77499 (IRON OXIDES), TOCOPHEROL, ASCORBYL PALMITATE, CITRIC ACID, SODIUM BENZOATE, POTASSIUM SORBATE.</t>
  </si>
  <si>
    <t>AQUA (WATER), HORDEUM VULGARE STEM WATER*, CI 77891 (TITANIUM DIOXIDE), GLYCERIN**, CETEARYL OLIVATE, SORBITAN OLIVATE, POLYGLYCERYL-10 MYRISTATE, OCTYLDODECANOL, OCTYLDODECYL STEAROYL STEARATE, CAPRYLIC/CAPRIC TRIGLYCERIDE, CI 77492 (IRON OXIDES), GLYCERYL CAPRYLATE, MAGNESIUM ALUMINUM SILICATE, PARFUM (FRAGRANCE), CETYL PALMITATE, SODIUM STEAROYL GLUTAMATE, LECITHIN, SORBITAN PALMITATE, P-ANISIC ACID, CI 77491 (IRON OXIDES), XANTHAN GUM, CI 77499 (IRON OXIDES), TOCOPHEROL, ASCORBYL PALMITATE, CITRIC ACID, SODIUM BENZOATE, POTASSIUM SORBATE.</t>
  </si>
  <si>
    <t>AQUA (WATER), HORDEUM VULGARE STEM WATER*, CI 77891 (TITANIUM DIOXIDE), GLYCERIN**, CETEARYL OLIVATE, SORBITAN OLIVATE, POLYGLYCERYL-10 MYRISTATE, CAPRYLIC/CAPRIC TRIGLYCERIDE, OCTYLDODECANOL, OCTYLDODECYL STEAROYL STEARATE, CI 77492 (IRON OXIDES), GLYCERYL CAPRYLATE, MAGNESIUM ALUMINUM SILICATE, PARFUM (FRAGRANCE), CETYL PALMITATE, SODIUM STEAROYL GLUTAMATE, CI 77491 (IRON OXIDES), LECITHIN, SORBITAN PALMITATE, P-ANISIC ACID, XANTHAN GUM, CI 77499 (IRON OXIDES), TOCOPHEROL, ASCORBYL PALMITATE, CITRIC ACID, SODIUM BENZOATE, POTASSIUM SORBATE.</t>
  </si>
  <si>
    <t>6</t>
  </si>
  <si>
    <t>30ml</t>
  </si>
  <si>
    <t>TST FDT 01</t>
  </si>
  <si>
    <t>TST FDT 02</t>
  </si>
  <si>
    <t>TST FDT 03</t>
  </si>
  <si>
    <t>TST FDT 04</t>
  </si>
  <si>
    <t>TST FDT 05</t>
  </si>
  <si>
    <t>TST FDT 06</t>
  </si>
  <si>
    <t>TESTEUR FOND DE TEINT FLUIDE 01 - PORCELAINE</t>
  </si>
  <si>
    <t>TESTEUR FOND DE TEINT FLUIDE 02 IVOIRE</t>
  </si>
  <si>
    <t>TESTEUR FOND DE TEINT FLUIDE 03 - SABLE</t>
  </si>
  <si>
    <t>TESTEUR FOND DE TEINT FLUIDE 04 - BEIGE DORE</t>
  </si>
  <si>
    <t>TESTEUR FOND DE TEINT FLUIDE 05 - MIEL</t>
  </si>
  <si>
    <t>TESTEUR FOND DE TEINT FLUIDE 06 - CARAMEL</t>
  </si>
  <si>
    <t>COFFRET NOEL 3 VERNIS</t>
  </si>
  <si>
    <t>CNOEL3VERNIS</t>
  </si>
  <si>
    <t>INGREDIENTS VAO 12 : ETHYL ACETATE, BUTYL ACETATE, NITROCELLULOSE, ADIPIC ACID/NEOPENTYL GLYCOL/TRIMELLITIC ANHYDRIDE COPOLYMER, ISOSORBIDE DICAPRYLATE/CAPRATE, ALCOHOL, N-BUTYL ALCOHOL, TRIMETHYLPENTANEDIYL DIBENZOATE, CI 60725 (VIOLET 2). INGREDIENTS VAO 55: BUTYL ACETATE, ETHYL ACETATE, NITROCELLULOSE, ISOSORBIDE DICAPRYLATE/CAPRATE, ADIPIC ACID/NEOPENTYL GLYCOL/TRIMELLITIC ANHYDRIDE COPOLYMER, BUTYL ACETATE, ALCOHOL, ETHYL ACETATE, STEARALKONIUM BENTONITE, ACETYL TRIBUTYL CITRATE, ISOPROPYL ALCOHOL, CI 15880 (RED 34 LAKE), CI 77491 (IRON OXIDES), CI 77891 (TITANIUM DIOXIDE), DIACETONE ALCOHOL, N-BUTYL ALCOHOL, TRIMETHYLPENTANEDIYL DIBENZOATE, POLYURETHANE-67, PHOSPHORIC ACID, METHOXYISOPROPYL ACETATE, ALUMINA, DECYL ALCOHOL, SILICA, CI 19140 (YELLOW 5 LAKE), CI 15850 (RED 7 LAKE). INGREDIENTS VAO 21: UTYL ACETATE, ETHYL ACETATE, NITROCELLULOSE, ISOSORBIDE DICAPRYLATE/CAPRATE, ADIPIC ACID/NEOPENTYL GLYCOL/TRIMELLITIC ANHYDRIDE COPOLYMER, ALCOHOL, CI 77891 (TITANIUM DIOXIDE), ACETYL TRIBUTYL CITRATE, ISOPROPYL ALCOHOL, STEARALKONIUM BENTONITE, CI 77499 (IRON OXIDES), CI 77491 (IRON OXIDES), CI 77742 (MANGANESE VIOLET), DIACETONE ALCOHOL, N-BUTYL ALCOHOL, TRIMETHYLPENTANEDIYL DIBENZOATE, CI 19140 (YELLOW 5 LAKE), ALUMINIUM HYDROXIDE, POLYURETHANE-67, TRIETHOXYCAPRYLYSILANE, METHOXYISOPROPYL ACETATE, PHOSPHORIC ACID, SILICA, ALUMINA, DECYL ALCOHOL.</t>
  </si>
  <si>
    <t>3 X 6ML</t>
  </si>
  <si>
    <t>3 X 0.20 flo.oz</t>
  </si>
  <si>
    <t>EDITION LIMITEE NOEL 2019 / LIMITED EDITION CHRISTMAS 2019</t>
  </si>
  <si>
    <t>AUCUN / NONE</t>
  </si>
  <si>
    <t>VAO 73 - SONG</t>
  </si>
  <si>
    <t>Edition Limitée / Limited Edition 2018/ COLLECTION ROCKS</t>
  </si>
  <si>
    <t>VAO 74 - BLACK TANGO</t>
  </si>
  <si>
    <t>VAO 75 - DARK MELODY</t>
  </si>
  <si>
    <t>% ORGANIC INGREDIENTS / BIOSOURCED (NAILPOLISH )</t>
  </si>
  <si>
    <t>PIN 08</t>
  </si>
  <si>
    <t>PINCEAU 08 - FOND DE TEINT BOULE / FOUNDATION</t>
  </si>
  <si>
    <t>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</si>
</sst>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 numFmtId="169" formatCode="_-* #,##0.0_-;\-* #,##0.0_-;_-* &quot;-&quot;??_-;_-@_-"/>
    <numFmt numFmtId="170" formatCode="_-* #,##0_-;\-* #,##0_-;_-* &quot;-&quot;??_-;_-@_-"/>
    <numFmt numFmtId="171" formatCode="[$-40C]dddd\ d\ mmmm\ yyyy"/>
    <numFmt numFmtId="172" formatCode="0.0"/>
    <numFmt numFmtId="173" formatCode="_-* #,##0.000_-;\-* #,##0.000_-;_-* &quot;-&quot;??_-;_-@_-"/>
    <numFmt numFmtId="174" formatCode="0.000"/>
    <numFmt numFmtId="175" formatCode="0.0%"/>
    <numFmt numFmtId="176" formatCode="0.000000E+00"/>
    <numFmt numFmtId="177" formatCode="0.0000000E+00"/>
    <numFmt numFmtId="178" formatCode="0.00000000E+00"/>
    <numFmt numFmtId="179" formatCode="0.000000000E+00"/>
    <numFmt numFmtId="180" formatCode="0.0000000000E+00"/>
    <numFmt numFmtId="181" formatCode="0.00000000000E+00"/>
    <numFmt numFmtId="182" formatCode="0.000000000000E+00"/>
    <numFmt numFmtId="183" formatCode="0.0000000000000E+00"/>
    <numFmt numFmtId="184" formatCode="0.00000000000000E+00"/>
    <numFmt numFmtId="185" formatCode="0.000000000000000E+00"/>
  </numFmts>
  <fonts count="60">
    <font>
      <sz val="11"/>
      <color theme="1"/>
      <name val="Calibri"/>
      <family val="2"/>
    </font>
    <font>
      <sz val="11"/>
      <color indexed="8"/>
      <name val="Calibri"/>
      <family val="2"/>
    </font>
    <font>
      <sz val="10"/>
      <color indexed="8"/>
      <name val="Arial"/>
      <family val="2"/>
    </font>
    <font>
      <sz val="10"/>
      <name val="Arial"/>
      <family val="2"/>
    </font>
    <font>
      <sz val="9"/>
      <name val="Arial"/>
      <family val="2"/>
    </font>
    <font>
      <b/>
      <sz val="9"/>
      <name val="Arial"/>
      <family val="2"/>
    </font>
    <font>
      <b/>
      <sz val="10"/>
      <name val="Arial"/>
      <family val="2"/>
    </font>
    <font>
      <b/>
      <sz val="11"/>
      <name val="Arial"/>
      <family val="2"/>
    </font>
    <font>
      <sz val="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Calibri"/>
      <family val="2"/>
    </font>
    <font>
      <sz val="10"/>
      <name val="Calibri"/>
      <family val="2"/>
    </font>
    <font>
      <sz val="11"/>
      <name val="Calibri"/>
      <family val="2"/>
    </font>
    <font>
      <sz val="10"/>
      <color indexed="9"/>
      <name val="Calibri"/>
      <family val="2"/>
    </font>
    <font>
      <b/>
      <sz val="11"/>
      <color indexed="8"/>
      <name val="Arial"/>
      <family val="2"/>
    </font>
    <font>
      <sz val="10"/>
      <color indexed="10"/>
      <name val="Arial"/>
      <family val="2"/>
    </font>
    <font>
      <b/>
      <sz val="10"/>
      <color indexed="9"/>
      <name val="Calibri"/>
      <family val="2"/>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sz val="10"/>
      <color rgb="FF000000"/>
      <name val="Calibri"/>
      <family val="2"/>
    </font>
    <font>
      <sz val="10"/>
      <color theme="0"/>
      <name val="Calibri"/>
      <family val="2"/>
    </font>
    <font>
      <sz val="10"/>
      <color theme="1"/>
      <name val="Arial"/>
      <family val="2"/>
    </font>
    <font>
      <b/>
      <sz val="11"/>
      <color theme="1"/>
      <name val="Arial"/>
      <family val="2"/>
    </font>
    <font>
      <sz val="10"/>
      <color rgb="FFFF0000"/>
      <name val="Arial"/>
      <family val="2"/>
    </font>
    <font>
      <b/>
      <sz val="10"/>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3" tint="0.7999799847602844"/>
        <bgColor indexed="64"/>
      </patternFill>
    </fill>
    <fill>
      <patternFill patternType="solid">
        <fgColor theme="9"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color indexed="8"/>
      </left>
      <right style="thin">
        <color indexed="8"/>
      </right>
      <top style="thin">
        <color indexed="8"/>
      </top>
      <bottom/>
    </border>
    <border>
      <left style="thin">
        <color indexed="8"/>
      </left>
      <right/>
      <top style="thin">
        <color indexed="8"/>
      </top>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80">
    <xf numFmtId="0" fontId="0" fillId="0" borderId="0" xfId="0" applyFont="1" applyAlignment="1">
      <alignment/>
    </xf>
    <xf numFmtId="0" fontId="0" fillId="0" borderId="10" xfId="0" applyBorder="1" applyAlignment="1">
      <alignment/>
    </xf>
    <xf numFmtId="0" fontId="53" fillId="0" borderId="10" xfId="0" applyFont="1" applyBorder="1" applyAlignment="1">
      <alignment horizontal="left" vertical="center" wrapText="1"/>
    </xf>
    <xf numFmtId="1" fontId="53" fillId="0" borderId="10" xfId="0" applyNumberFormat="1" applyFont="1" applyBorder="1" applyAlignment="1">
      <alignment horizontal="center" vertical="center" wrapText="1"/>
    </xf>
    <xf numFmtId="0" fontId="28" fillId="0" borderId="10" xfId="0" applyFont="1" applyBorder="1" applyAlignment="1">
      <alignment horizontal="center" vertical="center" wrapText="1"/>
    </xf>
    <xf numFmtId="1" fontId="28" fillId="0" borderId="10" xfId="0" applyNumberFormat="1" applyFont="1" applyBorder="1" applyAlignment="1">
      <alignment horizontal="center" vertical="center" wrapText="1"/>
    </xf>
    <xf numFmtId="0" fontId="53" fillId="0" borderId="10" xfId="0" applyFont="1" applyBorder="1" applyAlignment="1">
      <alignment horizontal="left" vertical="center"/>
    </xf>
    <xf numFmtId="0" fontId="28" fillId="0" borderId="10" xfId="0" applyFont="1" applyBorder="1" applyAlignment="1">
      <alignment horizontal="left" vertical="center"/>
    </xf>
    <xf numFmtId="0" fontId="54" fillId="0" borderId="10" xfId="0" applyFont="1" applyBorder="1" applyAlignment="1">
      <alignment horizontal="left" vertical="center"/>
    </xf>
    <xf numFmtId="1" fontId="53" fillId="11" borderId="10" xfId="0" applyNumberFormat="1" applyFont="1" applyFill="1" applyBorder="1" applyAlignment="1">
      <alignment horizontal="center" vertical="center" wrapText="1"/>
    </xf>
    <xf numFmtId="0" fontId="53" fillId="11" borderId="10" xfId="0" applyFont="1" applyFill="1" applyBorder="1" applyAlignment="1">
      <alignment horizontal="left" vertical="center" wrapText="1"/>
    </xf>
    <xf numFmtId="0" fontId="28" fillId="11" borderId="10" xfId="0" applyFont="1" applyFill="1" applyBorder="1" applyAlignment="1">
      <alignment horizontal="center" vertical="center" wrapText="1"/>
    </xf>
    <xf numFmtId="0" fontId="53" fillId="11" borderId="10" xfId="0" applyFont="1" applyFill="1" applyBorder="1" applyAlignment="1">
      <alignment horizontal="left" vertical="center"/>
    </xf>
    <xf numFmtId="0" fontId="0" fillId="0" borderId="10" xfId="0" applyFill="1" applyBorder="1" applyAlignment="1">
      <alignment/>
    </xf>
    <xf numFmtId="0" fontId="0" fillId="0" borderId="10" xfId="0" applyFill="1" applyBorder="1" applyAlignment="1">
      <alignment horizontal="center"/>
    </xf>
    <xf numFmtId="1" fontId="0" fillId="0" borderId="10" xfId="0" applyNumberFormat="1" applyFill="1" applyBorder="1" applyAlignment="1">
      <alignment/>
    </xf>
    <xf numFmtId="49" fontId="0" fillId="0" borderId="10" xfId="0" applyNumberFormat="1" applyFill="1" applyBorder="1" applyAlignment="1">
      <alignment/>
    </xf>
    <xf numFmtId="0" fontId="29" fillId="0" borderId="10" xfId="0" applyFont="1" applyFill="1" applyBorder="1" applyAlignment="1">
      <alignment/>
    </xf>
    <xf numFmtId="0" fontId="29" fillId="0" borderId="10" xfId="0" applyFont="1" applyFill="1" applyBorder="1" applyAlignment="1">
      <alignment horizontal="center"/>
    </xf>
    <xf numFmtId="49" fontId="0" fillId="0" borderId="10" xfId="0" applyNumberFormat="1" applyFill="1" applyBorder="1" applyAlignment="1">
      <alignment horizontal="center"/>
    </xf>
    <xf numFmtId="0" fontId="0" fillId="0" borderId="11" xfId="0" applyBorder="1" applyAlignment="1">
      <alignment/>
    </xf>
    <xf numFmtId="1" fontId="29" fillId="0" borderId="10" xfId="0" applyNumberFormat="1" applyFont="1" applyFill="1" applyBorder="1" applyAlignment="1">
      <alignment/>
    </xf>
    <xf numFmtId="0" fontId="28" fillId="0" borderId="10" xfId="0" applyFont="1" applyFill="1" applyBorder="1" applyAlignment="1">
      <alignment horizontal="center" vertical="center" wrapText="1"/>
    </xf>
    <xf numFmtId="0" fontId="0" fillId="0" borderId="12" xfId="0" applyBorder="1" applyAlignment="1">
      <alignment/>
    </xf>
    <xf numFmtId="0" fontId="0" fillId="0" borderId="12" xfId="0" applyFill="1" applyBorder="1" applyAlignment="1">
      <alignment/>
    </xf>
    <xf numFmtId="0" fontId="0" fillId="0" borderId="0" xfId="0" applyAlignment="1">
      <alignment wrapText="1"/>
    </xf>
    <xf numFmtId="0" fontId="35" fillId="0" borderId="13" xfId="0" applyFont="1" applyBorder="1" applyAlignment="1">
      <alignment horizontal="center" vertical="center" wrapText="1"/>
    </xf>
    <xf numFmtId="1" fontId="35" fillId="0" borderId="14" xfId="0" applyNumberFormat="1"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4" xfId="0" applyFont="1" applyBorder="1" applyAlignment="1">
      <alignment horizontal="center" vertical="center" wrapText="1"/>
    </xf>
    <xf numFmtId="0" fontId="55" fillId="0" borderId="14"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0" xfId="0" applyFont="1" applyAlignment="1">
      <alignment horizontal="center" vertical="center" wrapText="1"/>
    </xf>
    <xf numFmtId="49" fontId="29" fillId="0" borderId="10" xfId="0" applyNumberFormat="1" applyFont="1" applyFill="1" applyBorder="1" applyAlignment="1">
      <alignment/>
    </xf>
    <xf numFmtId="0" fontId="0" fillId="0" borderId="11" xfId="0" applyFill="1" applyBorder="1" applyAlignment="1">
      <alignment/>
    </xf>
    <xf numFmtId="0" fontId="28" fillId="0" borderId="16" xfId="0" applyFont="1" applyBorder="1" applyAlignment="1">
      <alignment horizontal="center" vertical="center" wrapText="1"/>
    </xf>
    <xf numFmtId="0" fontId="0" fillId="0" borderId="17" xfId="0" applyFill="1" applyBorder="1" applyAlignment="1">
      <alignment/>
    </xf>
    <xf numFmtId="1" fontId="0" fillId="0" borderId="16" xfId="0" applyNumberFormat="1" applyFill="1" applyBorder="1" applyAlignment="1">
      <alignment/>
    </xf>
    <xf numFmtId="49" fontId="0" fillId="0" borderId="16" xfId="0" applyNumberFormat="1" applyFill="1" applyBorder="1" applyAlignment="1">
      <alignment/>
    </xf>
    <xf numFmtId="0" fontId="0" fillId="0" borderId="16" xfId="0" applyFill="1" applyBorder="1" applyAlignment="1">
      <alignment/>
    </xf>
    <xf numFmtId="0" fontId="28" fillId="0" borderId="16" xfId="0" applyFont="1" applyFill="1" applyBorder="1" applyAlignment="1">
      <alignment horizontal="center" vertical="center" wrapText="1"/>
    </xf>
    <xf numFmtId="0" fontId="0" fillId="0" borderId="18" xfId="0" applyFill="1" applyBorder="1" applyAlignment="1">
      <alignment/>
    </xf>
    <xf numFmtId="1" fontId="53" fillId="0" borderId="11" xfId="0" applyNumberFormat="1" applyFont="1" applyBorder="1" applyAlignment="1">
      <alignment horizontal="center" vertical="center" wrapText="1"/>
    </xf>
    <xf numFmtId="1" fontId="53" fillId="11" borderId="11" xfId="0" applyNumberFormat="1" applyFont="1" applyFill="1" applyBorder="1" applyAlignment="1">
      <alignment horizontal="center" vertical="center" wrapText="1"/>
    </xf>
    <xf numFmtId="0" fontId="53" fillId="0" borderId="11" xfId="0" applyFont="1" applyBorder="1" applyAlignment="1">
      <alignment horizontal="center" vertical="center"/>
    </xf>
    <xf numFmtId="0" fontId="53" fillId="11" borderId="11" xfId="0" applyFont="1" applyFill="1" applyBorder="1" applyAlignment="1">
      <alignment horizontal="center" vertical="center"/>
    </xf>
    <xf numFmtId="0" fontId="0" fillId="0" borderId="12" xfId="0" applyFont="1" applyBorder="1" applyAlignment="1">
      <alignment/>
    </xf>
    <xf numFmtId="0" fontId="0" fillId="11" borderId="12" xfId="0" applyFont="1" applyFill="1" applyBorder="1" applyAlignment="1">
      <alignment/>
    </xf>
    <xf numFmtId="1" fontId="53" fillId="0" borderId="17" xfId="0" applyNumberFormat="1" applyFont="1" applyBorder="1" applyAlignment="1">
      <alignment horizontal="center" vertical="center" wrapText="1"/>
    </xf>
    <xf numFmtId="0" fontId="53" fillId="0" borderId="16" xfId="0" applyFont="1" applyBorder="1" applyAlignment="1">
      <alignment horizontal="left" vertical="center" wrapText="1"/>
    </xf>
    <xf numFmtId="1" fontId="53" fillId="0" borderId="16" xfId="0" applyNumberFormat="1" applyFont="1" applyBorder="1" applyAlignment="1">
      <alignment horizontal="center" vertical="center" wrapText="1"/>
    </xf>
    <xf numFmtId="0" fontId="0" fillId="11" borderId="11" xfId="0" applyFill="1" applyBorder="1" applyAlignment="1">
      <alignment/>
    </xf>
    <xf numFmtId="0" fontId="0" fillId="11" borderId="10" xfId="0" applyFill="1" applyBorder="1" applyAlignment="1">
      <alignment/>
    </xf>
    <xf numFmtId="0" fontId="0" fillId="11" borderId="10" xfId="0" applyFill="1" applyBorder="1" applyAlignment="1">
      <alignment horizontal="center"/>
    </xf>
    <xf numFmtId="0" fontId="0" fillId="11" borderId="12" xfId="0" applyFill="1" applyBorder="1" applyAlignment="1">
      <alignment/>
    </xf>
    <xf numFmtId="1" fontId="0" fillId="11" borderId="10" xfId="0" applyNumberFormat="1" applyFill="1" applyBorder="1" applyAlignment="1">
      <alignment/>
    </xf>
    <xf numFmtId="49" fontId="0" fillId="11" borderId="10" xfId="0" applyNumberFormat="1" applyFill="1" applyBorder="1" applyAlignment="1">
      <alignment/>
    </xf>
    <xf numFmtId="0" fontId="52" fillId="33" borderId="10" xfId="0" applyFont="1" applyFill="1" applyBorder="1" applyAlignment="1">
      <alignment horizontal="center" vertical="center" wrapText="1"/>
    </xf>
    <xf numFmtId="1" fontId="52" fillId="33" borderId="10" xfId="0" applyNumberFormat="1" applyFont="1" applyFill="1" applyBorder="1" applyAlignment="1">
      <alignment horizontal="center" vertical="center" wrapText="1"/>
    </xf>
    <xf numFmtId="0" fontId="52" fillId="33" borderId="14" xfId="0" applyFont="1" applyFill="1" applyBorder="1" applyAlignment="1">
      <alignment horizontal="center" vertical="center" wrapText="1"/>
    </xf>
    <xf numFmtId="1" fontId="52" fillId="33" borderId="14" xfId="0" applyNumberFormat="1"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2" fillId="33" borderId="15" xfId="0" applyFont="1" applyFill="1" applyBorder="1" applyAlignment="1">
      <alignment horizontal="center" vertical="center" wrapText="1"/>
    </xf>
    <xf numFmtId="0" fontId="0" fillId="17" borderId="11" xfId="0" applyFill="1" applyBorder="1" applyAlignment="1">
      <alignment/>
    </xf>
    <xf numFmtId="49" fontId="0" fillId="17" borderId="10" xfId="0" applyNumberFormat="1" applyFill="1" applyBorder="1" applyAlignment="1">
      <alignment/>
    </xf>
    <xf numFmtId="0" fontId="0" fillId="17" borderId="10" xfId="0" applyFill="1" applyBorder="1" applyAlignment="1">
      <alignment/>
    </xf>
    <xf numFmtId="0" fontId="0" fillId="17" borderId="12" xfId="0" applyFill="1" applyBorder="1" applyAlignment="1">
      <alignment/>
    </xf>
    <xf numFmtId="170" fontId="0" fillId="0" borderId="10" xfId="46" applyNumberFormat="1" applyFont="1" applyFill="1" applyBorder="1" applyAlignment="1">
      <alignment horizontal="right" vertical="center"/>
    </xf>
    <xf numFmtId="170" fontId="0" fillId="17" borderId="10" xfId="46" applyNumberFormat="1" applyFont="1" applyFill="1" applyBorder="1" applyAlignment="1">
      <alignment horizontal="right" vertical="center"/>
    </xf>
    <xf numFmtId="1" fontId="0" fillId="0" borderId="10" xfId="46" applyNumberFormat="1" applyFont="1" applyFill="1" applyBorder="1" applyAlignment="1">
      <alignment horizontal="right" vertical="center"/>
    </xf>
    <xf numFmtId="1" fontId="0" fillId="0" borderId="16" xfId="46" applyNumberFormat="1" applyFont="1" applyFill="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56" fillId="0" borderId="19" xfId="0" applyFont="1" applyBorder="1" applyAlignment="1">
      <alignment horizontal="center" vertical="center"/>
    </xf>
    <xf numFmtId="0" fontId="56" fillId="0" borderId="20" xfId="0" applyFont="1" applyBorder="1" applyAlignment="1">
      <alignment horizontal="center" vertical="center" wrapText="1"/>
    </xf>
    <xf numFmtId="0" fontId="57" fillId="34" borderId="10" xfId="0" applyFont="1" applyFill="1" applyBorder="1" applyAlignment="1">
      <alignment horizontal="center" vertical="center" wrapText="1"/>
    </xf>
    <xf numFmtId="0" fontId="57" fillId="34" borderId="10" xfId="0" applyFont="1" applyFill="1" applyBorder="1" applyAlignment="1">
      <alignment horizontal="center" vertical="center"/>
    </xf>
    <xf numFmtId="0" fontId="56" fillId="0" borderId="10" xfId="0" applyFont="1" applyBorder="1" applyAlignment="1">
      <alignment horizontal="center" vertical="center"/>
    </xf>
    <xf numFmtId="1" fontId="56" fillId="0" borderId="10" xfId="0" applyNumberFormat="1" applyFont="1" applyBorder="1" applyAlignment="1">
      <alignment horizontal="center" vertical="center" wrapText="1"/>
    </xf>
    <xf numFmtId="0" fontId="56" fillId="0" borderId="10" xfId="0" applyFont="1" applyBorder="1" applyAlignment="1">
      <alignment horizontal="left" vertical="center" wrapText="1"/>
    </xf>
    <xf numFmtId="0" fontId="3" fillId="0" borderId="10" xfId="0" applyFont="1" applyBorder="1" applyAlignment="1">
      <alignment horizontal="left" vertical="center" wrapText="1"/>
    </xf>
    <xf numFmtId="10" fontId="56" fillId="0" borderId="10" xfId="0" applyNumberFormat="1" applyFont="1" applyBorder="1" applyAlignment="1">
      <alignment horizontal="center" vertical="center"/>
    </xf>
    <xf numFmtId="1" fontId="56" fillId="0" borderId="10" xfId="0" applyNumberFormat="1" applyFont="1" applyBorder="1" applyAlignment="1">
      <alignment horizontal="center" vertical="center" wrapText="1"/>
    </xf>
    <xf numFmtId="0" fontId="56" fillId="0" borderId="10" xfId="0" applyFont="1" applyBorder="1" applyAlignment="1">
      <alignment horizontal="left" vertical="center" wrapText="1"/>
    </xf>
    <xf numFmtId="1" fontId="3"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8" fillId="0" borderId="10" xfId="0" applyFont="1" applyBorder="1" applyAlignment="1">
      <alignment vertical="center" wrapText="1"/>
    </xf>
    <xf numFmtId="0" fontId="56" fillId="0" borderId="0" xfId="0" applyFont="1" applyAlignment="1">
      <alignment horizontal="center" vertical="center"/>
    </xf>
    <xf numFmtId="0" fontId="56" fillId="0" borderId="10" xfId="0" applyFont="1" applyBorder="1" applyAlignment="1">
      <alignment horizontal="left" vertical="center" wrapText="1" readingOrder="1"/>
    </xf>
    <xf numFmtId="0" fontId="56" fillId="0" borderId="11" xfId="0" applyFont="1" applyBorder="1" applyAlignment="1">
      <alignment horizontal="left" vertical="center" wrapText="1" readingOrder="1"/>
    </xf>
    <xf numFmtId="0" fontId="58" fillId="0" borderId="0" xfId="0" applyFont="1" applyAlignment="1">
      <alignment horizontal="center" vertical="center" wrapText="1"/>
    </xf>
    <xf numFmtId="0" fontId="2" fillId="0" borderId="0" xfId="0" applyFont="1" applyAlignment="1">
      <alignment horizontal="left" vertical="center"/>
    </xf>
    <xf numFmtId="0" fontId="28" fillId="0" borderId="12" xfId="0" applyFont="1" applyBorder="1" applyAlignment="1">
      <alignment horizontal="center" vertical="center"/>
    </xf>
    <xf numFmtId="0" fontId="0" fillId="0" borderId="0" xfId="0" applyAlignment="1">
      <alignment/>
    </xf>
    <xf numFmtId="0" fontId="28" fillId="0" borderId="12" xfId="0" applyFont="1" applyBorder="1" applyAlignment="1">
      <alignment horizontal="center" vertical="center"/>
    </xf>
    <xf numFmtId="10" fontId="3" fillId="0" borderId="10" xfId="0" applyNumberFormat="1" applyFont="1" applyBorder="1" applyAlignment="1">
      <alignment horizontal="center" vertical="center"/>
    </xf>
    <xf numFmtId="0" fontId="2" fillId="0" borderId="10" xfId="0" applyFont="1" applyBorder="1" applyAlignment="1">
      <alignment horizontal="center" vertical="center"/>
    </xf>
    <xf numFmtId="10" fontId="28" fillId="0" borderId="12" xfId="52" applyNumberFormat="1" applyFont="1" applyBorder="1" applyAlignment="1">
      <alignment horizontal="center" vertical="center" wrapText="1"/>
    </xf>
    <xf numFmtId="10" fontId="28" fillId="11" borderId="12" xfId="52" applyNumberFormat="1" applyFont="1" applyFill="1" applyBorder="1" applyAlignment="1">
      <alignment horizontal="center" vertical="center" wrapText="1"/>
    </xf>
    <xf numFmtId="10" fontId="28" fillId="0" borderId="18" xfId="52" applyNumberFormat="1" applyFont="1" applyBorder="1" applyAlignment="1">
      <alignment horizontal="center" vertical="center" wrapText="1"/>
    </xf>
    <xf numFmtId="10" fontId="0" fillId="0" borderId="0" xfId="52" applyNumberFormat="1" applyFont="1" applyAlignment="1">
      <alignment/>
    </xf>
    <xf numFmtId="0" fontId="0" fillId="9" borderId="11" xfId="0" applyFill="1" applyBorder="1" applyAlignment="1">
      <alignment/>
    </xf>
    <xf numFmtId="170" fontId="0" fillId="9" borderId="10" xfId="46" applyNumberFormat="1" applyFont="1" applyFill="1" applyBorder="1" applyAlignment="1">
      <alignment horizontal="right" vertical="center"/>
    </xf>
    <xf numFmtId="0" fontId="0" fillId="9" borderId="10" xfId="0" applyFill="1" applyBorder="1" applyAlignment="1">
      <alignment/>
    </xf>
    <xf numFmtId="0" fontId="0" fillId="9" borderId="12" xfId="0" applyFill="1" applyBorder="1" applyAlignment="1">
      <alignment/>
    </xf>
    <xf numFmtId="49" fontId="0" fillId="9" borderId="10" xfId="0" applyNumberFormat="1" applyFill="1" applyBorder="1" applyAlignment="1">
      <alignment/>
    </xf>
    <xf numFmtId="0" fontId="28" fillId="11" borderId="12" xfId="0" applyFont="1" applyFill="1" applyBorder="1" applyAlignment="1">
      <alignment horizontal="center" vertical="center"/>
    </xf>
    <xf numFmtId="1" fontId="53" fillId="11" borderId="11" xfId="0" applyNumberFormat="1" applyFont="1" applyFill="1" applyBorder="1" applyAlignment="1">
      <alignment horizontal="center" vertical="center"/>
    </xf>
    <xf numFmtId="1" fontId="53" fillId="11" borderId="10" xfId="0" applyNumberFormat="1" applyFont="1" applyFill="1" applyBorder="1" applyAlignment="1">
      <alignment horizontal="center" vertical="center"/>
    </xf>
    <xf numFmtId="0" fontId="28" fillId="11" borderId="10" xfId="0" applyFont="1" applyFill="1" applyBorder="1" applyAlignment="1">
      <alignment horizontal="center" vertical="center"/>
    </xf>
    <xf numFmtId="10" fontId="28" fillId="11" borderId="12" xfId="52" applyNumberFormat="1" applyFont="1" applyFill="1" applyBorder="1" applyAlignment="1">
      <alignment horizontal="center" vertical="center"/>
    </xf>
    <xf numFmtId="0" fontId="0" fillId="11" borderId="12" xfId="0" applyFont="1" applyFill="1" applyBorder="1" applyAlignment="1">
      <alignment/>
    </xf>
    <xf numFmtId="0" fontId="3" fillId="0" borderId="10" xfId="0" applyFont="1" applyBorder="1" applyAlignment="1">
      <alignment horizontal="center" vertical="center" wrapText="1"/>
    </xf>
    <xf numFmtId="0" fontId="7" fillId="34" borderId="10" xfId="0" applyFont="1" applyFill="1" applyBorder="1" applyAlignment="1">
      <alignment horizontal="center" vertical="center" wrapText="1"/>
    </xf>
    <xf numFmtId="0" fontId="56" fillId="0" borderId="10" xfId="0" applyFont="1" applyBorder="1" applyAlignment="1">
      <alignment horizontal="center" vertical="center" wrapText="1"/>
    </xf>
    <xf numFmtId="43" fontId="28" fillId="0" borderId="12" xfId="46" applyFont="1" applyBorder="1" applyAlignment="1">
      <alignment horizontal="center" vertical="center" wrapText="1"/>
    </xf>
    <xf numFmtId="49" fontId="28" fillId="0" borderId="12" xfId="46" applyNumberFormat="1" applyFont="1" applyBorder="1" applyAlignment="1">
      <alignment horizontal="center" vertical="center" wrapText="1"/>
    </xf>
    <xf numFmtId="49" fontId="28" fillId="11" borderId="12" xfId="46" applyNumberFormat="1" applyFont="1" applyFill="1" applyBorder="1" applyAlignment="1">
      <alignment horizontal="center" vertical="center" wrapText="1"/>
    </xf>
    <xf numFmtId="0" fontId="2" fillId="0" borderId="10" xfId="0" applyFont="1" applyBorder="1" applyAlignment="1" quotePrefix="1">
      <alignment horizontal="center" vertical="center"/>
    </xf>
    <xf numFmtId="43" fontId="28" fillId="11" borderId="12" xfId="46" applyFont="1" applyFill="1" applyBorder="1" applyAlignment="1">
      <alignment horizontal="center" vertical="center"/>
    </xf>
    <xf numFmtId="43" fontId="28" fillId="11" borderId="12" xfId="46" applyFont="1" applyFill="1" applyBorder="1" applyAlignment="1">
      <alignment horizontal="center" vertical="center" wrapText="1"/>
    </xf>
    <xf numFmtId="43" fontId="28" fillId="0" borderId="18" xfId="46" applyFont="1" applyBorder="1" applyAlignment="1">
      <alignment horizontal="center" vertical="center" wrapText="1"/>
    </xf>
    <xf numFmtId="43" fontId="0" fillId="0" borderId="0" xfId="46" applyFont="1" applyAlignment="1">
      <alignment/>
    </xf>
    <xf numFmtId="0" fontId="28" fillId="0" borderId="12" xfId="46" applyNumberFormat="1" applyFont="1" applyBorder="1" applyAlignment="1">
      <alignment horizontal="center" vertical="center" wrapText="1"/>
    </xf>
    <xf numFmtId="0" fontId="28" fillId="11" borderId="12" xfId="46" applyNumberFormat="1" applyFont="1" applyFill="1" applyBorder="1" applyAlignment="1">
      <alignment horizontal="center" vertical="center"/>
    </xf>
    <xf numFmtId="0" fontId="28" fillId="11" borderId="12" xfId="46" applyNumberFormat="1" applyFont="1" applyFill="1" applyBorder="1" applyAlignment="1">
      <alignment horizontal="center" vertical="center" wrapText="1"/>
    </xf>
    <xf numFmtId="0" fontId="28" fillId="0" borderId="18" xfId="46" applyNumberFormat="1" applyFont="1" applyBorder="1" applyAlignment="1">
      <alignment horizontal="center" vertical="center" wrapText="1"/>
    </xf>
    <xf numFmtId="0" fontId="0" fillId="0" borderId="0" xfId="46" applyNumberFormat="1" applyFont="1" applyAlignment="1">
      <alignment horizontal="center" vertical="center"/>
    </xf>
    <xf numFmtId="1" fontId="53" fillId="0" borderId="10" xfId="0" applyNumberFormat="1" applyFont="1" applyBorder="1" applyAlignment="1">
      <alignment horizontal="center" vertical="center"/>
    </xf>
    <xf numFmtId="0" fontId="28" fillId="0" borderId="10" xfId="0" applyFont="1" applyBorder="1" applyAlignment="1">
      <alignment horizontal="center" vertical="center"/>
    </xf>
    <xf numFmtId="10" fontId="28" fillId="0" borderId="12" xfId="52" applyNumberFormat="1" applyFont="1" applyBorder="1" applyAlignment="1">
      <alignment horizontal="center" vertical="center"/>
    </xf>
    <xf numFmtId="49" fontId="28" fillId="0" borderId="12" xfId="46" applyNumberFormat="1" applyFont="1" applyBorder="1" applyAlignment="1">
      <alignment horizontal="center" vertical="center"/>
    </xf>
    <xf numFmtId="0" fontId="28" fillId="0" borderId="12" xfId="46" applyNumberFormat="1" applyFont="1" applyBorder="1" applyAlignment="1">
      <alignment horizontal="center" vertical="center"/>
    </xf>
    <xf numFmtId="43" fontId="28" fillId="0" borderId="12" xfId="46" applyFont="1" applyBorder="1" applyAlignment="1">
      <alignment horizontal="center" vertical="center"/>
    </xf>
    <xf numFmtId="0" fontId="0" fillId="0" borderId="12" xfId="0" applyFont="1" applyBorder="1" applyAlignment="1">
      <alignment/>
    </xf>
    <xf numFmtId="1" fontId="28" fillId="11" borderId="10" xfId="0" applyNumberFormat="1" applyFont="1" applyFill="1" applyBorder="1" applyAlignment="1">
      <alignment horizontal="center" vertical="center" wrapText="1"/>
    </xf>
    <xf numFmtId="0" fontId="28" fillId="11" borderId="12" xfId="0" applyNumberFormat="1" applyFont="1" applyFill="1" applyBorder="1" applyAlignment="1">
      <alignment horizontal="center" vertical="center"/>
    </xf>
    <xf numFmtId="10" fontId="28" fillId="11" borderId="21" xfId="52" applyNumberFormat="1" applyFont="1" applyFill="1" applyBorder="1" applyAlignment="1">
      <alignment horizontal="center" vertical="center" wrapText="1"/>
    </xf>
    <xf numFmtId="10" fontId="28" fillId="11" borderId="11" xfId="52" applyNumberFormat="1" applyFont="1" applyFill="1" applyBorder="1" applyAlignment="1">
      <alignment horizontal="center" vertical="center" wrapText="1"/>
    </xf>
    <xf numFmtId="43" fontId="28" fillId="11" borderId="12" xfId="46" applyNumberFormat="1" applyFont="1" applyFill="1" applyBorder="1" applyAlignment="1">
      <alignment horizontal="center" vertical="center" wrapText="1"/>
    </xf>
    <xf numFmtId="170" fontId="0" fillId="11" borderId="10" xfId="46" applyNumberFormat="1" applyFont="1" applyFill="1" applyBorder="1" applyAlignment="1">
      <alignment/>
    </xf>
    <xf numFmtId="10" fontId="28" fillId="11" borderId="10" xfId="52" applyNumberFormat="1" applyFont="1" applyFill="1" applyBorder="1" applyAlignment="1">
      <alignment horizontal="center" vertical="center" wrapText="1"/>
    </xf>
    <xf numFmtId="1" fontId="59" fillId="35" borderId="11" xfId="0" applyNumberFormat="1" applyFont="1" applyFill="1" applyBorder="1" applyAlignment="1">
      <alignment horizontal="center" vertical="center" wrapText="1"/>
    </xf>
    <xf numFmtId="0" fontId="59" fillId="35" borderId="10" xfId="0" applyFont="1" applyFill="1" applyBorder="1" applyAlignment="1">
      <alignment horizontal="left" vertical="center" wrapText="1"/>
    </xf>
    <xf numFmtId="1" fontId="59" fillId="35" borderId="10" xfId="0" applyNumberFormat="1" applyFont="1" applyFill="1" applyBorder="1" applyAlignment="1">
      <alignment horizontal="center" vertical="center" wrapText="1"/>
    </xf>
    <xf numFmtId="0" fontId="59" fillId="35" borderId="10" xfId="0" applyFont="1" applyFill="1" applyBorder="1" applyAlignment="1">
      <alignment horizontal="center" vertical="center" wrapText="1"/>
    </xf>
    <xf numFmtId="0" fontId="59" fillId="35" borderId="12" xfId="0" applyFont="1" applyFill="1" applyBorder="1" applyAlignment="1">
      <alignment horizontal="center" vertical="center"/>
    </xf>
    <xf numFmtId="10" fontId="59" fillId="35" borderId="12" xfId="52" applyNumberFormat="1" applyFont="1" applyFill="1" applyBorder="1" applyAlignment="1">
      <alignment horizontal="center" vertical="center" wrapText="1"/>
    </xf>
    <xf numFmtId="49" fontId="59" fillId="35" borderId="12" xfId="46" applyNumberFormat="1" applyFont="1" applyFill="1" applyBorder="1" applyAlignment="1">
      <alignment horizontal="center" vertical="center" wrapText="1"/>
    </xf>
    <xf numFmtId="0" fontId="59" fillId="35" borderId="12" xfId="46" applyNumberFormat="1" applyFont="1" applyFill="1" applyBorder="1" applyAlignment="1">
      <alignment horizontal="center" vertical="center" wrapText="1"/>
    </xf>
    <xf numFmtId="43" fontId="59" fillId="35" borderId="12" xfId="46" applyFont="1" applyFill="1" applyBorder="1" applyAlignment="1">
      <alignment horizontal="center" vertical="center" wrapText="1"/>
    </xf>
    <xf numFmtId="0" fontId="52" fillId="35" borderId="12" xfId="0" applyFont="1" applyFill="1" applyBorder="1" applyAlignment="1">
      <alignment/>
    </xf>
    <xf numFmtId="0" fontId="52" fillId="35" borderId="11" xfId="0" applyFont="1" applyFill="1" applyBorder="1" applyAlignment="1">
      <alignment/>
    </xf>
    <xf numFmtId="170" fontId="52" fillId="35" borderId="10" xfId="46" applyNumberFormat="1" applyFont="1" applyFill="1" applyBorder="1" applyAlignment="1">
      <alignment/>
    </xf>
    <xf numFmtId="0" fontId="52" fillId="35" borderId="10" xfId="0" applyFont="1" applyFill="1" applyBorder="1" applyAlignment="1">
      <alignment/>
    </xf>
    <xf numFmtId="0" fontId="52" fillId="35" borderId="10" xfId="0" applyFont="1" applyFill="1" applyBorder="1" applyAlignment="1">
      <alignment horizontal="left" vertical="top"/>
    </xf>
    <xf numFmtId="0" fontId="53" fillId="17" borderId="11" xfId="0" applyFont="1" applyFill="1" applyBorder="1" applyAlignment="1">
      <alignment horizontal="center" vertical="center"/>
    </xf>
    <xf numFmtId="0" fontId="53" fillId="17" borderId="10" xfId="0" applyFont="1" applyFill="1" applyBorder="1" applyAlignment="1">
      <alignment horizontal="left" vertical="center" wrapText="1"/>
    </xf>
    <xf numFmtId="1" fontId="53" fillId="17" borderId="10" xfId="0" applyNumberFormat="1" applyFont="1" applyFill="1" applyBorder="1" applyAlignment="1">
      <alignment horizontal="center" vertical="center" wrapText="1"/>
    </xf>
    <xf numFmtId="1" fontId="28" fillId="17" borderId="10" xfId="0" applyNumberFormat="1" applyFont="1" applyFill="1" applyBorder="1" applyAlignment="1">
      <alignment horizontal="center" vertical="center" wrapText="1"/>
    </xf>
    <xf numFmtId="0" fontId="28" fillId="17" borderId="12" xfId="0" applyNumberFormat="1" applyFont="1" applyFill="1" applyBorder="1" applyAlignment="1">
      <alignment horizontal="center" vertical="center"/>
    </xf>
    <xf numFmtId="10" fontId="28" fillId="17" borderId="21" xfId="52" applyNumberFormat="1" applyFont="1" applyFill="1" applyBorder="1" applyAlignment="1">
      <alignment horizontal="center" vertical="center" wrapText="1"/>
    </xf>
    <xf numFmtId="10" fontId="28" fillId="17" borderId="11" xfId="52" applyNumberFormat="1" applyFont="1" applyFill="1" applyBorder="1" applyAlignment="1">
      <alignment horizontal="center" vertical="center" wrapText="1"/>
    </xf>
    <xf numFmtId="49" fontId="28" fillId="17" borderId="12" xfId="52" applyNumberFormat="1" applyFont="1" applyFill="1" applyBorder="1" applyAlignment="1">
      <alignment horizontal="center" vertical="center" wrapText="1"/>
    </xf>
    <xf numFmtId="0" fontId="28" fillId="17" borderId="21" xfId="46" applyNumberFormat="1" applyFont="1" applyFill="1" applyBorder="1" applyAlignment="1">
      <alignment horizontal="center" vertical="center" wrapText="1"/>
    </xf>
    <xf numFmtId="0" fontId="28" fillId="17" borderId="12" xfId="46" applyNumberFormat="1" applyFont="1" applyFill="1" applyBorder="1" applyAlignment="1">
      <alignment horizontal="center" vertical="center" wrapText="1"/>
    </xf>
    <xf numFmtId="43" fontId="28" fillId="17" borderId="12" xfId="46" applyNumberFormat="1" applyFont="1" applyFill="1" applyBorder="1" applyAlignment="1">
      <alignment horizontal="center" vertical="center" wrapText="1"/>
    </xf>
    <xf numFmtId="0" fontId="0" fillId="17" borderId="21" xfId="0" applyFont="1" applyFill="1" applyBorder="1" applyAlignment="1">
      <alignment/>
    </xf>
    <xf numFmtId="0" fontId="56" fillId="0" borderId="11" xfId="0" applyFont="1" applyBorder="1" applyAlignment="1">
      <alignment horizontal="left" vertical="center" wrapText="1"/>
    </xf>
    <xf numFmtId="0" fontId="56" fillId="0" borderId="0" xfId="0" applyFont="1" applyBorder="1" applyAlignment="1">
      <alignment horizontal="left" vertical="center" wrapText="1"/>
    </xf>
    <xf numFmtId="0" fontId="51" fillId="0" borderId="15" xfId="46" applyNumberFormat="1" applyFont="1" applyBorder="1" applyAlignment="1">
      <alignment horizontal="center" vertical="center" wrapText="1"/>
    </xf>
    <xf numFmtId="0" fontId="51" fillId="0" borderId="14" xfId="0" applyFont="1" applyBorder="1" applyAlignment="1">
      <alignment horizontal="center" vertical="center" wrapText="1"/>
    </xf>
    <xf numFmtId="0" fontId="51" fillId="0" borderId="15" xfId="0" applyFont="1" applyBorder="1" applyAlignment="1">
      <alignment horizontal="center" vertical="center" wrapText="1"/>
    </xf>
    <xf numFmtId="10" fontId="51" fillId="0" borderId="15" xfId="52" applyNumberFormat="1" applyFont="1" applyBorder="1" applyAlignment="1">
      <alignment horizontal="center" vertical="center" wrapText="1"/>
    </xf>
    <xf numFmtId="43" fontId="51" fillId="0" borderId="15" xfId="46" applyFont="1" applyBorder="1" applyAlignment="1">
      <alignment horizontal="center" vertical="center" wrapText="1"/>
    </xf>
    <xf numFmtId="0" fontId="0" fillId="0" borderId="0" xfId="0" applyAlignment="1">
      <alignment horizontal="center" vertical="center" wrapText="1"/>
    </xf>
    <xf numFmtId="1" fontId="56" fillId="11" borderId="10" xfId="0" applyNumberFormat="1" applyFont="1" applyFill="1" applyBorder="1" applyAlignment="1">
      <alignment horizontal="center" vertical="center" wrapText="1"/>
    </xf>
    <xf numFmtId="49" fontId="28" fillId="11" borderId="10" xfId="52" applyNumberFormat="1" applyFont="1" applyFill="1" applyBorder="1" applyAlignment="1">
      <alignment horizontal="center" vertical="center" wrapText="1"/>
    </xf>
    <xf numFmtId="0" fontId="28" fillId="11" borderId="10" xfId="46" applyNumberFormat="1" applyFont="1" applyFill="1" applyBorder="1" applyAlignment="1">
      <alignment horizontal="center" vertical="center" wrapText="1"/>
    </xf>
    <xf numFmtId="1" fontId="53" fillId="0" borderId="13" xfId="0" applyNumberFormat="1" applyFont="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ables/table1.xml><?xml version="1.0" encoding="utf-8"?>
<table xmlns="http://schemas.openxmlformats.org/spreadsheetml/2006/main" id="2" name="Tableau2" displayName="Tableau2" ref="A1:R206" comment="" totalsRowShown="0">
  <autoFilter ref="A1:R206"/>
  <tableColumns count="18">
    <tableColumn id="1" name="CATEGORIE / CATEGORY"/>
    <tableColumn id="2" name="DENOMINATION"/>
    <tableColumn id="3" name="EAN"/>
    <tableColumn id="4" name="REF INTERNE BOHO"/>
    <tableColumn id="6" name="INCI"/>
    <tableColumn id="9" name="LABEL"/>
    <tableColumn id="7" name="% NATURAL"/>
    <tableColumn id="8" name="% ORGANIC INGREDIENTS / BIOSOURCED (NAILPOLISH )"/>
    <tableColumn id="10" name="PAO"/>
    <tableColumn id="11" name="WEIGHT PRODUCT"/>
    <tableColumn id="15" name="CAPACITY G/ML"/>
    <tableColumn id="12" name="CAPACITY OZ"/>
    <tableColumn id="18" name="PRODUCT - HEIGHT ( mm )"/>
    <tableColumn id="17" name="PRODUCT - WIDTH (mm)"/>
    <tableColumn id="16" name="PRODUCT - DEPTH (mm)"/>
    <tableColumn id="13" name="CODE DOUANE"/>
    <tableColumn id="14" name="PAYS D'ORIGINE"/>
    <tableColumn id="5" name="COLLECTION"/>
  </tableColumns>
  <tableStyleInfo name="TableStyleMedium2" showFirstColumn="0" showLastColumn="0" showRowStripes="1" showColumnStripes="0"/>
</table>
</file>

<file path=xl/tables/table2.xml><?xml version="1.0" encoding="utf-8"?>
<table xmlns="http://schemas.openxmlformats.org/spreadsheetml/2006/main" id="1" name="Tableau1" displayName="Tableau1" ref="A1:F152" comment="" totalsRowShown="0">
  <autoFilter ref="A1:F152"/>
  <tableColumns count="6">
    <tableColumn id="1" name="CATEGORIE / CATEGORY"/>
    <tableColumn id="2" name="EAN"/>
    <tableColumn id="3" name="DENOMINATION"/>
    <tableColumn id="4" name="REF INTERNE BOHO / INTERNAL REF BOHO"/>
    <tableColumn id="5" name="REF PRODUIT FINI BOHO ASSOCIE / _x000A_FINISH PRODUCT REF ASSOCIATED"/>
    <tableColumn id="6" name="COLLECTION"/>
  </tableColumns>
  <tableStyleInfo name="TableStyleMedium2" showFirstColumn="0" showLastColumn="0" showRowStripes="1" showColumnStripes="0"/>
</table>
</file>

<file path=xl/tables/table3.xml><?xml version="1.0" encoding="utf-8"?>
<table xmlns="http://schemas.openxmlformats.org/spreadsheetml/2006/main" id="3" name="Tableau3" displayName="Tableau3" ref="A1:F43" comment="" totalsRowShown="0">
  <autoFilter ref="A1:F43"/>
  <tableColumns count="6">
    <tableColumn id="1" name="CATEGORIE / CATEGORY"/>
    <tableColumn id="2" name="EAN"/>
    <tableColumn id="3" name="DENOMINATION"/>
    <tableColumn id="4" name="REF INTERNE BOHO / INTERNAL REF BOHO"/>
    <tableColumn id="5" name="REF PRODUIT FINI BOHO ASSOCIE / _x000A_FINISH PRODUCT REF ASSOCIATED"/>
    <tableColumn id="6" name="COLLEC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dimension ref="A1:R206"/>
  <sheetViews>
    <sheetView tabSelected="1" zoomScale="69" zoomScaleNormal="69" zoomScalePageLayoutView="0" workbookViewId="0" topLeftCell="A131">
      <selection activeCell="J163" sqref="J163"/>
    </sheetView>
  </sheetViews>
  <sheetFormatPr defaultColWidth="0.13671875" defaultRowHeight="15"/>
  <cols>
    <col min="1" max="1" width="12.8515625" style="0" bestFit="1" customWidth="1"/>
    <col min="2" max="2" width="32.140625" style="0" bestFit="1" customWidth="1"/>
    <col min="3" max="3" width="14.00390625" style="0" bestFit="1" customWidth="1"/>
    <col min="4" max="4" width="12.421875" style="0" bestFit="1" customWidth="1"/>
    <col min="5" max="5" width="46.00390625" style="93" customWidth="1"/>
    <col min="6" max="6" width="15.57421875" style="93" bestFit="1" customWidth="1"/>
    <col min="7" max="7" width="8.8515625" style="100" bestFit="1" customWidth="1"/>
    <col min="8" max="8" width="18.421875" style="100" bestFit="1" customWidth="1"/>
    <col min="9" max="9" width="5.57421875" style="100" bestFit="1" customWidth="1"/>
    <col min="10" max="10" width="10.421875" style="127" bestFit="1" customWidth="1"/>
    <col min="11" max="11" width="10.57421875" style="122" bestFit="1" customWidth="1"/>
    <col min="12" max="12" width="12.00390625" style="122" bestFit="1" customWidth="1"/>
    <col min="13" max="14" width="14.140625" style="122" bestFit="1" customWidth="1"/>
    <col min="15" max="15" width="13.8515625" style="122" bestFit="1" customWidth="1"/>
    <col min="16" max="16" width="10.421875" style="122" bestFit="1" customWidth="1"/>
    <col min="17" max="17" width="10.57421875" style="122" bestFit="1" customWidth="1"/>
    <col min="18" max="18" width="61.421875" style="0" bestFit="1" customWidth="1"/>
  </cols>
  <sheetData>
    <row r="1" spans="1:18" s="175" customFormat="1" ht="66.75" customHeight="1">
      <c r="A1" s="171" t="s">
        <v>356</v>
      </c>
      <c r="B1" s="171" t="s">
        <v>9</v>
      </c>
      <c r="C1" s="171" t="s">
        <v>0</v>
      </c>
      <c r="D1" s="171" t="s">
        <v>1</v>
      </c>
      <c r="E1" s="172" t="s">
        <v>793</v>
      </c>
      <c r="F1" s="172" t="s">
        <v>798</v>
      </c>
      <c r="G1" s="173" t="s">
        <v>794</v>
      </c>
      <c r="H1" s="173" t="s">
        <v>1330</v>
      </c>
      <c r="I1" s="173" t="s">
        <v>1044</v>
      </c>
      <c r="J1" s="170" t="s">
        <v>1094</v>
      </c>
      <c r="K1" s="174" t="s">
        <v>1137</v>
      </c>
      <c r="L1" s="174" t="s">
        <v>1138</v>
      </c>
      <c r="M1" s="174" t="s">
        <v>1139</v>
      </c>
      <c r="N1" s="174" t="s">
        <v>1140</v>
      </c>
      <c r="O1" s="174" t="s">
        <v>1141</v>
      </c>
      <c r="P1" s="174" t="s">
        <v>1045</v>
      </c>
      <c r="Q1" s="174" t="s">
        <v>1046</v>
      </c>
      <c r="R1" s="172" t="s">
        <v>2</v>
      </c>
    </row>
    <row r="2" spans="1:18" ht="15">
      <c r="A2" s="179" t="s">
        <v>3</v>
      </c>
      <c r="B2" s="2" t="s">
        <v>179</v>
      </c>
      <c r="C2" s="3">
        <v>3760220170019</v>
      </c>
      <c r="D2" s="4" t="s">
        <v>10</v>
      </c>
      <c r="E2" s="92" t="str">
        <f aca="true" t="shared" si="0" ref="E2:E33">VLOOKUP(C2,ean,2,FALSE)</f>
        <v>MICA, ZEA MAYS (CORN) STARCH*, CI 77891 (TITANIUM DIOXIDE), ZINC STEARATE, CI 77492 (IRON OXIDES), SQUALANE, BENZYL ALCOHOL, PRUNUS ARMENIACA (APRICOT) KERNEL OIL*, DEHYDROACETIC ACID, CI 77491 (IRON OXIDES), SODIUM RIBOFLAVIN PHOSPHATE, ALUMINA.</v>
      </c>
      <c r="F2" s="94" t="str">
        <f aca="true" t="shared" si="1" ref="F2:F33">VLOOKUP(C2,label,2,FALSE)</f>
        <v>COSMEBIO</v>
      </c>
      <c r="G2" s="97">
        <f>VLOOKUP(C2,Feuil2!C1:E217,3,FALSE)</f>
        <v>0.99</v>
      </c>
      <c r="H2" s="97">
        <f>VLOOKUP(C2,Feuil2!C1:F217,4,FALSE)</f>
        <v>0.1</v>
      </c>
      <c r="I2" s="116">
        <f aca="true" t="shared" si="2" ref="I2:I33">VLOOKUP(D2,date,4,FALSE)</f>
        <v>12</v>
      </c>
      <c r="J2" s="123">
        <f aca="true" t="shared" si="3" ref="J2:J33">VLOOKUP(D2,dimensions,5,FALSE)</f>
        <v>9</v>
      </c>
      <c r="K2" s="123" t="str">
        <f aca="true" t="shared" si="4" ref="K2:K33">VLOOKUP(D2,dimensions,6,FALSE)</f>
        <v>2,5 g</v>
      </c>
      <c r="L2" s="123" t="str">
        <f aca="true" t="shared" si="5" ref="L2:L33">VLOOKUP(D2,dimensions,7,FALSE)</f>
        <v>0.9 oz.</v>
      </c>
      <c r="M2" s="123">
        <f aca="true" t="shared" si="6" ref="M2:M33">VLOOKUP(D2,dimensions,8,FALSE)</f>
        <v>20</v>
      </c>
      <c r="N2" s="123">
        <f aca="true" t="shared" si="7" ref="N2:N33">VLOOKUP(D2,dimensions,9,FALSE)</f>
        <v>33</v>
      </c>
      <c r="O2" s="123">
        <f aca="true" t="shared" si="8" ref="O2:O33">VLOOKUP(D2,dimensions,10,FALSE)</f>
        <v>33</v>
      </c>
      <c r="P2" s="123">
        <v>33042000</v>
      </c>
      <c r="Q2" s="115" t="str">
        <f aca="true" t="shared" si="9" ref="Q2:Q33">VLOOKUP(D2,MADEIN,11,FALSE)</f>
        <v>ITALY</v>
      </c>
      <c r="R2" s="46" t="s">
        <v>682</v>
      </c>
    </row>
    <row r="3" spans="1:18" ht="15">
      <c r="A3" s="42" t="s">
        <v>3</v>
      </c>
      <c r="B3" s="2" t="s">
        <v>180</v>
      </c>
      <c r="C3" s="3">
        <v>3760220170026</v>
      </c>
      <c r="D3" s="4" t="s">
        <v>11</v>
      </c>
      <c r="E3" s="92" t="str">
        <f t="shared" si="0"/>
        <v>MICA, CI 77891 (TITANIUM DIOXIDE), ZEA MAYS (CORN) STARCH*, ZINC STEARATE, CI 77742 (MANGANESE VIOLET), CI 77492 (IRON OXIDES), CI 77491 (IRON OXIDES), CI 77499 (IRON OXIDES), SQUALANE, BENZYL ALCOHOL, PRUNUS ARMENIACA (APRICOT) KERNEL OIL*, DEHYDROACETIC ACID, SODIUM RIBOFLAVIN PHOSPHATE, ALUMINA.</v>
      </c>
      <c r="F3" s="94" t="str">
        <f t="shared" si="1"/>
        <v>COSMEBIO</v>
      </c>
      <c r="G3" s="97">
        <f>VLOOKUP(C3,Feuil2!C2:E218,3,FALSE)</f>
        <v>0.99</v>
      </c>
      <c r="H3" s="97">
        <f>VLOOKUP(C3,Feuil2!C2:F218,4,FALSE)</f>
        <v>0.1</v>
      </c>
      <c r="I3" s="116">
        <f t="shared" si="2"/>
        <v>12</v>
      </c>
      <c r="J3" s="123">
        <f t="shared" si="3"/>
        <v>9</v>
      </c>
      <c r="K3" s="123" t="str">
        <f t="shared" si="4"/>
        <v>2,5 g</v>
      </c>
      <c r="L3" s="123" t="str">
        <f t="shared" si="5"/>
        <v>0.9 oz.</v>
      </c>
      <c r="M3" s="123">
        <f t="shared" si="6"/>
        <v>20</v>
      </c>
      <c r="N3" s="123">
        <f t="shared" si="7"/>
        <v>33</v>
      </c>
      <c r="O3" s="123">
        <f t="shared" si="8"/>
        <v>33</v>
      </c>
      <c r="P3" s="123">
        <v>33042000</v>
      </c>
      <c r="Q3" s="115" t="str">
        <f t="shared" si="9"/>
        <v>ITALY</v>
      </c>
      <c r="R3" s="46" t="s">
        <v>682</v>
      </c>
    </row>
    <row r="4" spans="1:18" ht="15">
      <c r="A4" s="42" t="s">
        <v>3</v>
      </c>
      <c r="B4" s="2" t="s">
        <v>181</v>
      </c>
      <c r="C4" s="3">
        <v>3760220170040</v>
      </c>
      <c r="D4" s="4" t="s">
        <v>12</v>
      </c>
      <c r="E4" s="92" t="str">
        <f t="shared" si="0"/>
        <v>MICA, CI 77891 (TITANIUM DIOXIDE), ZEA MAYS (CORN) STARCH*, ZINC STEARATE, CI 77492 (IRON OXIDES), CI 77499 (IRON OXIDES), CI 77491 (IRON OXIDES), SQUALANE, BENZYL ALCOHOL, DEHYDROACETIC ACID, PRUNUS ARMENIACA (APRICOT) KERNEL OIL*, SODIUM RIBOFLAVIN PHOSPHATE, ALUMINA.</v>
      </c>
      <c r="F4" s="94" t="str">
        <f t="shared" si="1"/>
        <v>COSMEBIO</v>
      </c>
      <c r="G4" s="97">
        <f>VLOOKUP(C4,Feuil2!C3:E219,3,FALSE)</f>
        <v>0.99</v>
      </c>
      <c r="H4" s="97">
        <f>VLOOKUP(C4,Feuil2!C3:F219,4,FALSE)</f>
        <v>0.1</v>
      </c>
      <c r="I4" s="116">
        <f t="shared" si="2"/>
        <v>12</v>
      </c>
      <c r="J4" s="123">
        <f t="shared" si="3"/>
        <v>9</v>
      </c>
      <c r="K4" s="123" t="str">
        <f t="shared" si="4"/>
        <v>2,5 g</v>
      </c>
      <c r="L4" s="123" t="str">
        <f t="shared" si="5"/>
        <v>0.9 oz.</v>
      </c>
      <c r="M4" s="123">
        <f t="shared" si="6"/>
        <v>20</v>
      </c>
      <c r="N4" s="123">
        <f t="shared" si="7"/>
        <v>33</v>
      </c>
      <c r="O4" s="123">
        <f t="shared" si="8"/>
        <v>33</v>
      </c>
      <c r="P4" s="123">
        <v>33042000</v>
      </c>
      <c r="Q4" s="115" t="str">
        <f t="shared" si="9"/>
        <v>ITALY</v>
      </c>
      <c r="R4" s="46" t="s">
        <v>682</v>
      </c>
    </row>
    <row r="5" spans="1:18" ht="15">
      <c r="A5" s="42" t="s">
        <v>3</v>
      </c>
      <c r="B5" s="2" t="s">
        <v>182</v>
      </c>
      <c r="C5" s="3">
        <v>3760220170057</v>
      </c>
      <c r="D5" s="4" t="s">
        <v>13</v>
      </c>
      <c r="E5" s="92" t="str">
        <f t="shared" si="0"/>
        <v>MICA, CI 77891 (TITANIUM DIOXIDE), ZEA MAYS (CORN) STARCH*, CI 77492 (IRON OXIDES), ZINC STEARATE, CI 77499 (IRON OXIDES), CI 77491 (IRON OXIDES), SQUALANE, BENZYL ALCOHOL, PRUNUS ARMENIACA (APRICOT) KERNEL OIL*, DEHYDROACETIC ACID, SODIUM RIBOFLAVIN PHOSPHATE, ALUMINA.</v>
      </c>
      <c r="F5" s="94" t="str">
        <f t="shared" si="1"/>
        <v>COSMEBIO</v>
      </c>
      <c r="G5" s="97">
        <f>VLOOKUP(C5,Feuil2!C4:E220,3,FALSE)</f>
        <v>0.99</v>
      </c>
      <c r="H5" s="97">
        <f>VLOOKUP(C5,Feuil2!C4:F220,4,FALSE)</f>
        <v>0.1</v>
      </c>
      <c r="I5" s="116">
        <f t="shared" si="2"/>
        <v>12</v>
      </c>
      <c r="J5" s="123">
        <f t="shared" si="3"/>
        <v>9</v>
      </c>
      <c r="K5" s="123" t="str">
        <f t="shared" si="4"/>
        <v>2,5 g</v>
      </c>
      <c r="L5" s="123" t="str">
        <f t="shared" si="5"/>
        <v>0.9 oz.</v>
      </c>
      <c r="M5" s="123">
        <f t="shared" si="6"/>
        <v>20</v>
      </c>
      <c r="N5" s="123">
        <f t="shared" si="7"/>
        <v>33</v>
      </c>
      <c r="O5" s="123">
        <f t="shared" si="8"/>
        <v>33</v>
      </c>
      <c r="P5" s="123">
        <v>33042000</v>
      </c>
      <c r="Q5" s="115" t="str">
        <f t="shared" si="9"/>
        <v>ITALY</v>
      </c>
      <c r="R5" s="46" t="s">
        <v>682</v>
      </c>
    </row>
    <row r="6" spans="1:18" ht="15">
      <c r="A6" s="42" t="s">
        <v>3</v>
      </c>
      <c r="B6" s="2" t="s">
        <v>183</v>
      </c>
      <c r="C6" s="3">
        <v>3760220170064</v>
      </c>
      <c r="D6" s="4" t="s">
        <v>14</v>
      </c>
      <c r="E6" s="92" t="str">
        <f t="shared" si="0"/>
        <v>MICA, CI 77492 (IRON OXIDES), ZEA MAYS (CORN) STARCH*, ZINC STEARATE, SQUALANE, SODIUM RIBOFLAVIN PHOSPHATE, BENZYL ALCOHOL , PRUNUS ARMENIACA (APRICOT) KERNEL OIL*, ALUMINA, DEHYDROACETIC ACID.</v>
      </c>
      <c r="F6" s="94" t="str">
        <f t="shared" si="1"/>
        <v>COSMEBIO</v>
      </c>
      <c r="G6" s="97">
        <f>VLOOKUP(C6,Feuil2!C5:E221,3,FALSE)</f>
        <v>0.99</v>
      </c>
      <c r="H6" s="97">
        <f>VLOOKUP(C6,Feuil2!C5:F221,4,FALSE)</f>
        <v>0.1</v>
      </c>
      <c r="I6" s="116">
        <f t="shared" si="2"/>
        <v>12</v>
      </c>
      <c r="J6" s="123">
        <f t="shared" si="3"/>
        <v>9</v>
      </c>
      <c r="K6" s="123" t="str">
        <f t="shared" si="4"/>
        <v>2,5 g</v>
      </c>
      <c r="L6" s="123" t="str">
        <f t="shared" si="5"/>
        <v>0.9 oz.</v>
      </c>
      <c r="M6" s="123">
        <f t="shared" si="6"/>
        <v>20</v>
      </c>
      <c r="N6" s="123">
        <f t="shared" si="7"/>
        <v>33</v>
      </c>
      <c r="O6" s="123">
        <f t="shared" si="8"/>
        <v>33</v>
      </c>
      <c r="P6" s="123">
        <v>33042000</v>
      </c>
      <c r="Q6" s="115" t="str">
        <f t="shared" si="9"/>
        <v>ITALY</v>
      </c>
      <c r="R6" s="46" t="s">
        <v>682</v>
      </c>
    </row>
    <row r="7" spans="1:18" ht="15">
      <c r="A7" s="42" t="s">
        <v>3</v>
      </c>
      <c r="B7" s="2" t="s">
        <v>184</v>
      </c>
      <c r="C7" s="3">
        <v>3760220170071</v>
      </c>
      <c r="D7" s="4" t="s">
        <v>15</v>
      </c>
      <c r="E7" s="92" t="str">
        <f t="shared" si="0"/>
        <v>MICA, CI 77891 (TITANIUM DIOXIDE), ZEA MAYS (CORN) STARCH*, CI 77491 (IRON OXIDES), ZINC STEARATE, CI 77492 (IRON OXIDES), CI 77499 (IRON OXIDES), SQUALANE, BENZYL ALCOHOL, PRUNUS ARMENIACA (APRICOT) KERNEL OIL*, DEHYDROACETIC ACID , SODIUM RIBOFLAVIN PHOSPHATE, ALUMINA.</v>
      </c>
      <c r="F7" s="94" t="str">
        <f t="shared" si="1"/>
        <v>COSMEBIO</v>
      </c>
      <c r="G7" s="97">
        <f>VLOOKUP(C7,Feuil2!C6:E222,3,FALSE)</f>
        <v>0.99</v>
      </c>
      <c r="H7" s="97">
        <f>VLOOKUP(C7,Feuil2!C6:F222,4,FALSE)</f>
        <v>0.1</v>
      </c>
      <c r="I7" s="116">
        <f t="shared" si="2"/>
        <v>12</v>
      </c>
      <c r="J7" s="123">
        <f t="shared" si="3"/>
        <v>9</v>
      </c>
      <c r="K7" s="123" t="str">
        <f t="shared" si="4"/>
        <v>2,5 g</v>
      </c>
      <c r="L7" s="123" t="str">
        <f t="shared" si="5"/>
        <v>0.9 oz.</v>
      </c>
      <c r="M7" s="123">
        <f t="shared" si="6"/>
        <v>20</v>
      </c>
      <c r="N7" s="123">
        <f t="shared" si="7"/>
        <v>33</v>
      </c>
      <c r="O7" s="123">
        <f t="shared" si="8"/>
        <v>33</v>
      </c>
      <c r="P7" s="123">
        <v>33042000</v>
      </c>
      <c r="Q7" s="115" t="str">
        <f t="shared" si="9"/>
        <v>ITALY</v>
      </c>
      <c r="R7" s="46" t="s">
        <v>682</v>
      </c>
    </row>
    <row r="8" spans="1:18" ht="15">
      <c r="A8" s="42" t="s">
        <v>3</v>
      </c>
      <c r="B8" s="2" t="s">
        <v>185</v>
      </c>
      <c r="C8" s="3">
        <v>3760220170101</v>
      </c>
      <c r="D8" s="4" t="s">
        <v>16</v>
      </c>
      <c r="E8" s="92" t="str">
        <f t="shared" si="0"/>
        <v>MICA, CI 77288 (CHROMIUM OXIDE GREEN), CI 77891 (TITANIUM DIOXIDE), ZEA MAYS (CORN) STARCH*, CI 77492 (IRON OXIDES), CI 77499 (IRON OXIDES), ZINC STEARATE, SQUALANE, BENZYL ALCOHOL, PRUNUS ARMENIACA (APRICOT) KERNEL OIL*, DEHYDROACETIC ACID, SODIUM RIBOFLAVIN PHOSPHATE, ALUMINA.</v>
      </c>
      <c r="F8" s="94" t="str">
        <f t="shared" si="1"/>
        <v>COSMEBIO</v>
      </c>
      <c r="G8" s="97">
        <f>VLOOKUP(C8,Feuil2!C7:E223,3,FALSE)</f>
        <v>0.99</v>
      </c>
      <c r="H8" s="97">
        <f>VLOOKUP(C8,Feuil2!C7:F223,4,FALSE)</f>
        <v>0.1</v>
      </c>
      <c r="I8" s="116">
        <f t="shared" si="2"/>
        <v>12</v>
      </c>
      <c r="J8" s="123">
        <f t="shared" si="3"/>
        <v>9</v>
      </c>
      <c r="K8" s="123" t="str">
        <f t="shared" si="4"/>
        <v>2,5 g</v>
      </c>
      <c r="L8" s="123" t="str">
        <f t="shared" si="5"/>
        <v>0.9 oz.</v>
      </c>
      <c r="M8" s="123">
        <f t="shared" si="6"/>
        <v>20</v>
      </c>
      <c r="N8" s="123">
        <f t="shared" si="7"/>
        <v>33</v>
      </c>
      <c r="O8" s="123">
        <f t="shared" si="8"/>
        <v>33</v>
      </c>
      <c r="P8" s="123">
        <v>33042000</v>
      </c>
      <c r="Q8" s="115" t="str">
        <f t="shared" si="9"/>
        <v>ITALY</v>
      </c>
      <c r="R8" s="46" t="s">
        <v>682</v>
      </c>
    </row>
    <row r="9" spans="1:18" ht="15">
      <c r="A9" s="42" t="s">
        <v>3</v>
      </c>
      <c r="B9" s="2" t="s">
        <v>186</v>
      </c>
      <c r="C9" s="3">
        <v>3760220170132</v>
      </c>
      <c r="D9" s="4" t="s">
        <v>17</v>
      </c>
      <c r="E9" s="92" t="str">
        <f t="shared" si="0"/>
        <v>MICA, CI 77891 (TITANIUM DIOXIDE), ZEA MAYS (CORN) STARCH*, ZINC STEARATE, CI 77742 (MANGANESE VIOLET), SQUALANE, BENZYL ALCOHOL, CI 77491 (IRON OXIDES), PRUNUS ARMENIACA (APRICOT) KERNEL OIL*, CI 77492 (IRON OXIDES), DEHYDROACETIC ACID, SODIUM RIBOFLAVIN PHOSPHATE, ALUMINA.</v>
      </c>
      <c r="F9" s="94" t="str">
        <f t="shared" si="1"/>
        <v>COSMEBIO</v>
      </c>
      <c r="G9" s="97">
        <f>VLOOKUP(C9,Feuil2!C8:E224,3,FALSE)</f>
        <v>0.99</v>
      </c>
      <c r="H9" s="97">
        <f>VLOOKUP(C9,Feuil2!C8:F224,4,FALSE)</f>
        <v>0.1</v>
      </c>
      <c r="I9" s="116">
        <f t="shared" si="2"/>
        <v>12</v>
      </c>
      <c r="J9" s="123">
        <f t="shared" si="3"/>
        <v>9</v>
      </c>
      <c r="K9" s="123" t="str">
        <f t="shared" si="4"/>
        <v>2,5 g</v>
      </c>
      <c r="L9" s="123" t="str">
        <f t="shared" si="5"/>
        <v>0.9 oz.</v>
      </c>
      <c r="M9" s="123">
        <f t="shared" si="6"/>
        <v>20</v>
      </c>
      <c r="N9" s="123">
        <f t="shared" si="7"/>
        <v>33</v>
      </c>
      <c r="O9" s="123">
        <f t="shared" si="8"/>
        <v>33</v>
      </c>
      <c r="P9" s="123">
        <v>33042000</v>
      </c>
      <c r="Q9" s="115" t="str">
        <f t="shared" si="9"/>
        <v>ITALY</v>
      </c>
      <c r="R9" s="46" t="s">
        <v>682</v>
      </c>
    </row>
    <row r="10" spans="1:18" ht="15">
      <c r="A10" s="42" t="s">
        <v>3</v>
      </c>
      <c r="B10" s="2" t="s">
        <v>187</v>
      </c>
      <c r="C10" s="3">
        <v>3760220170149</v>
      </c>
      <c r="D10" s="4" t="s">
        <v>18</v>
      </c>
      <c r="E10" s="92" t="str">
        <f t="shared" si="0"/>
        <v>MICA, CI 77891 (TITANIUM DIOXIDE), ZEA MAYS (CORN) STARCH*, CI 77742 (MANGANESE VIOLET), ZINC STEARATE, CI 77491 (IRON OXIDES), CI 77007 (ULTRAMARINES), SQUALANE, BENZYL ALCOHOL, PRUNUS ARMENIACA (APRICOT) KERNEL OIL*, DEHYDROACETIC ACID, SODIUM RIBOFLAVIN PHOSPHATE, ALUMINA.</v>
      </c>
      <c r="F10" s="94" t="str">
        <f t="shared" si="1"/>
        <v>COSMEBIO</v>
      </c>
      <c r="G10" s="97">
        <f>VLOOKUP(C10,Feuil2!C9:E225,3,FALSE)</f>
        <v>0.99</v>
      </c>
      <c r="H10" s="97">
        <f>VLOOKUP(C10,Feuil2!C9:F225,4,FALSE)</f>
        <v>0.1</v>
      </c>
      <c r="I10" s="116">
        <f t="shared" si="2"/>
        <v>12</v>
      </c>
      <c r="J10" s="123">
        <f t="shared" si="3"/>
        <v>9</v>
      </c>
      <c r="K10" s="123" t="str">
        <f t="shared" si="4"/>
        <v>2,5 g</v>
      </c>
      <c r="L10" s="123" t="str">
        <f t="shared" si="5"/>
        <v>0.9 oz.</v>
      </c>
      <c r="M10" s="123">
        <f t="shared" si="6"/>
        <v>20</v>
      </c>
      <c r="N10" s="123">
        <f t="shared" si="7"/>
        <v>33</v>
      </c>
      <c r="O10" s="123">
        <f t="shared" si="8"/>
        <v>33</v>
      </c>
      <c r="P10" s="123">
        <v>33042000</v>
      </c>
      <c r="Q10" s="115" t="str">
        <f t="shared" si="9"/>
        <v>ITALY</v>
      </c>
      <c r="R10" s="46" t="s">
        <v>682</v>
      </c>
    </row>
    <row r="11" spans="1:18" ht="15">
      <c r="A11" s="42" t="s">
        <v>3</v>
      </c>
      <c r="B11" s="2" t="s">
        <v>188</v>
      </c>
      <c r="C11" s="3">
        <v>3760220170194</v>
      </c>
      <c r="D11" s="4" t="s">
        <v>19</v>
      </c>
      <c r="E11" s="92" t="str">
        <f t="shared" si="0"/>
        <v>MICA, CI 77891 (TITANIUM DIOXIDE), CI 77499 (IRON OXIDES), ZEA MAYS (CORN) STARCH*, ZINC STEARATE, SQUALANE, BENZYL ALCOHOL, PRUNUS ARMENIACA (APRICOT) KERNEL OIL*, DEHYDROACETIC ACID, SODIUM RIBOFLAVIN PHOSPHATE, ALUMINA.</v>
      </c>
      <c r="F11" s="94" t="str">
        <f t="shared" si="1"/>
        <v>COSMEBIO</v>
      </c>
      <c r="G11" s="97">
        <f>VLOOKUP(C11,Feuil2!C10:E226,3,FALSE)</f>
        <v>0.99</v>
      </c>
      <c r="H11" s="97">
        <f>VLOOKUP(C11,Feuil2!C10:F226,4,FALSE)</f>
        <v>0.1</v>
      </c>
      <c r="I11" s="116">
        <f t="shared" si="2"/>
        <v>12</v>
      </c>
      <c r="J11" s="123">
        <f t="shared" si="3"/>
        <v>9</v>
      </c>
      <c r="K11" s="123" t="str">
        <f t="shared" si="4"/>
        <v>2,5 g</v>
      </c>
      <c r="L11" s="123" t="str">
        <f t="shared" si="5"/>
        <v>0.9 oz.</v>
      </c>
      <c r="M11" s="123">
        <f t="shared" si="6"/>
        <v>20</v>
      </c>
      <c r="N11" s="123">
        <f t="shared" si="7"/>
        <v>33</v>
      </c>
      <c r="O11" s="123">
        <f t="shared" si="8"/>
        <v>33</v>
      </c>
      <c r="P11" s="123">
        <v>33042000</v>
      </c>
      <c r="Q11" s="115" t="str">
        <f t="shared" si="9"/>
        <v>ITALY</v>
      </c>
      <c r="R11" s="46" t="s">
        <v>682</v>
      </c>
    </row>
    <row r="12" spans="1:18" ht="15">
      <c r="A12" s="42" t="s">
        <v>3</v>
      </c>
      <c r="B12" s="2" t="s">
        <v>189</v>
      </c>
      <c r="C12" s="3">
        <v>3760220170217</v>
      </c>
      <c r="D12" s="4" t="s">
        <v>20</v>
      </c>
      <c r="E12" s="92" t="str">
        <f t="shared" si="0"/>
        <v>MICA, CI 77891 (TITANIUM DIOXIDE), ZEA MAYS (CORN) STARCH*, SQUALANE, ZINC STEARATE, CI 77742 (MANGANESE VIOLET), CI 77492 (IRON OXIDES), BENZYL ALCOHOL, CI 77491 (IRON OXIDES), CI 77499 (IRON OXIDES), PRUNUS ARMENIACA (APRICOT) KERNEL OIL*, DEHYDROACETIC ACID, SODIUM RIBOFLAVIN PHOSPHATE, ALUMINA.</v>
      </c>
      <c r="F12" s="94" t="str">
        <f t="shared" si="1"/>
        <v>COSMEBIO</v>
      </c>
      <c r="G12" s="97">
        <f>VLOOKUP(C12,Feuil2!C11:E227,3,FALSE)</f>
        <v>0.99</v>
      </c>
      <c r="H12" s="97">
        <f>VLOOKUP(C12,Feuil2!C11:F227,4,FALSE)</f>
        <v>0.1</v>
      </c>
      <c r="I12" s="116">
        <f t="shared" si="2"/>
        <v>12</v>
      </c>
      <c r="J12" s="123">
        <f t="shared" si="3"/>
        <v>9</v>
      </c>
      <c r="K12" s="123" t="str">
        <f t="shared" si="4"/>
        <v>2,5 g</v>
      </c>
      <c r="L12" s="123" t="str">
        <f t="shared" si="5"/>
        <v>0.9 oz.</v>
      </c>
      <c r="M12" s="123">
        <f t="shared" si="6"/>
        <v>20</v>
      </c>
      <c r="N12" s="123">
        <f t="shared" si="7"/>
        <v>33</v>
      </c>
      <c r="O12" s="123">
        <f t="shared" si="8"/>
        <v>33</v>
      </c>
      <c r="P12" s="123">
        <v>33042000</v>
      </c>
      <c r="Q12" s="115" t="str">
        <f t="shared" si="9"/>
        <v>ITALY</v>
      </c>
      <c r="R12" s="46" t="s">
        <v>682</v>
      </c>
    </row>
    <row r="13" spans="1:18" ht="15">
      <c r="A13" s="42" t="s">
        <v>3</v>
      </c>
      <c r="B13" s="2" t="s">
        <v>190</v>
      </c>
      <c r="C13" s="3">
        <v>3760220170224</v>
      </c>
      <c r="D13" s="4" t="s">
        <v>21</v>
      </c>
      <c r="E13" s="92" t="str">
        <f t="shared" si="0"/>
        <v>MICA, CI 77891 (TITANIUM DIOXIDE), ZEA MAYS (CORN) STARCH*, SQUALANE, CI 77742 (MANGANESE VIOLET), ZINC STEARATE, CI 77499 (IRON OXIDES), CI 77492 (IRON OXIDES), CI 77491 (IRON OXIDES), BENZYL ALCOHOL, PRUNUS ARMENIACA (APRICOT) KERNEL OIL*, DEHYDROACETIC ACID, SODIUM RIBOFLAVIN PHOSPHATE, ALUMINA.</v>
      </c>
      <c r="F13" s="94" t="str">
        <f t="shared" si="1"/>
        <v>COSMEBIO</v>
      </c>
      <c r="G13" s="97">
        <f>VLOOKUP(C13,Feuil2!C12:E228,3,FALSE)</f>
        <v>0.99</v>
      </c>
      <c r="H13" s="97">
        <f>VLOOKUP(C13,Feuil2!C12:F228,4,FALSE)</f>
        <v>0.1</v>
      </c>
      <c r="I13" s="116">
        <f t="shared" si="2"/>
        <v>12</v>
      </c>
      <c r="J13" s="123">
        <f t="shared" si="3"/>
        <v>9</v>
      </c>
      <c r="K13" s="123" t="str">
        <f t="shared" si="4"/>
        <v>2,5 g</v>
      </c>
      <c r="L13" s="123" t="str">
        <f t="shared" si="5"/>
        <v>0.9 oz.</v>
      </c>
      <c r="M13" s="123">
        <f t="shared" si="6"/>
        <v>20</v>
      </c>
      <c r="N13" s="123">
        <f t="shared" si="7"/>
        <v>33</v>
      </c>
      <c r="O13" s="123">
        <f t="shared" si="8"/>
        <v>33</v>
      </c>
      <c r="P13" s="123">
        <v>33042000</v>
      </c>
      <c r="Q13" s="115" t="str">
        <f t="shared" si="9"/>
        <v>ITALY</v>
      </c>
      <c r="R13" s="46" t="s">
        <v>682</v>
      </c>
    </row>
    <row r="14" spans="1:18" ht="15">
      <c r="A14" s="42" t="s">
        <v>3</v>
      </c>
      <c r="B14" s="2" t="s">
        <v>191</v>
      </c>
      <c r="C14" s="3">
        <v>3760220170231</v>
      </c>
      <c r="D14" s="4" t="s">
        <v>22</v>
      </c>
      <c r="E14" s="92" t="str">
        <f t="shared" si="0"/>
        <v>MICA, CI 77891 (TITANIUM DIOXIDE), CI 77492 (IRON OXIDES), ZEA MAYS (CORN) STARCH*, SQUALANE, ZINC STEARATE, CI 77491 (IRON OXIDES), CI 77499 (IRON OXIDES), BENZYL ALCOHOL, PRUNUS ARMENIACA (APRICOT) KERNEL OIL*, DEHYDROACETIC ACID, SODIUM RIBOFLAVIN PHOSPHATE, ALUMINA.</v>
      </c>
      <c r="F14" s="94" t="str">
        <f t="shared" si="1"/>
        <v>COSMEBIO</v>
      </c>
      <c r="G14" s="97">
        <f>VLOOKUP(C14,Feuil2!C13:E229,3,FALSE)</f>
        <v>0.99</v>
      </c>
      <c r="H14" s="97">
        <f>VLOOKUP(C14,Feuil2!C13:F229,4,FALSE)</f>
        <v>0.1</v>
      </c>
      <c r="I14" s="116">
        <f t="shared" si="2"/>
        <v>12</v>
      </c>
      <c r="J14" s="123">
        <f t="shared" si="3"/>
        <v>9</v>
      </c>
      <c r="K14" s="123" t="str">
        <f t="shared" si="4"/>
        <v>2,5 g</v>
      </c>
      <c r="L14" s="123" t="str">
        <f t="shared" si="5"/>
        <v>0.9 oz.</v>
      </c>
      <c r="M14" s="123">
        <f t="shared" si="6"/>
        <v>20</v>
      </c>
      <c r="N14" s="123">
        <f t="shared" si="7"/>
        <v>33</v>
      </c>
      <c r="O14" s="123">
        <f t="shared" si="8"/>
        <v>33</v>
      </c>
      <c r="P14" s="123">
        <v>33042000</v>
      </c>
      <c r="Q14" s="115" t="str">
        <f t="shared" si="9"/>
        <v>ITALY</v>
      </c>
      <c r="R14" s="46" t="s">
        <v>682</v>
      </c>
    </row>
    <row r="15" spans="1:18" ht="15">
      <c r="A15" s="42" t="s">
        <v>3</v>
      </c>
      <c r="B15" s="2" t="s">
        <v>192</v>
      </c>
      <c r="C15" s="3">
        <v>3760220170248</v>
      </c>
      <c r="D15" s="4" t="s">
        <v>23</v>
      </c>
      <c r="E15" s="92" t="str">
        <f t="shared" si="0"/>
        <v>MICA, CI 77491 (IRON OXIDES), ZEA MAYS (CORN) STARCH*, CI 77891 (TITANIUM DIOXIDE), CI 77499 (IRON OXIDES), SQUALANE, ZINC STEARATE, CI 77742 (MANGANESE VIOLET), BENZYL ALCOHOL, PRUNUS ARMENIACA (APRICOT) KERNEL OIL*, DEHYDROACETIC ACID, SODIUM RIBOFLAVIN PHOSPHATE, ALUMINA.</v>
      </c>
      <c r="F15" s="94" t="str">
        <f t="shared" si="1"/>
        <v>COSMEBIO</v>
      </c>
      <c r="G15" s="97">
        <f>VLOOKUP(C15,Feuil2!C14:E230,3,FALSE)</f>
        <v>0.99</v>
      </c>
      <c r="H15" s="97">
        <f>VLOOKUP(C15,Feuil2!C14:F230,4,FALSE)</f>
        <v>0.1</v>
      </c>
      <c r="I15" s="116">
        <f t="shared" si="2"/>
        <v>12</v>
      </c>
      <c r="J15" s="123">
        <f t="shared" si="3"/>
        <v>9</v>
      </c>
      <c r="K15" s="123" t="str">
        <f t="shared" si="4"/>
        <v>2,5 g</v>
      </c>
      <c r="L15" s="123" t="str">
        <f t="shared" si="5"/>
        <v>0.9 oz.</v>
      </c>
      <c r="M15" s="123">
        <f t="shared" si="6"/>
        <v>20</v>
      </c>
      <c r="N15" s="123">
        <f t="shared" si="7"/>
        <v>33</v>
      </c>
      <c r="O15" s="123">
        <f t="shared" si="8"/>
        <v>33</v>
      </c>
      <c r="P15" s="123">
        <v>33042000</v>
      </c>
      <c r="Q15" s="115" t="str">
        <f t="shared" si="9"/>
        <v>ITALY</v>
      </c>
      <c r="R15" s="46" t="s">
        <v>682</v>
      </c>
    </row>
    <row r="16" spans="1:18" ht="15">
      <c r="A16" s="42" t="s">
        <v>3</v>
      </c>
      <c r="B16" s="2" t="s">
        <v>193</v>
      </c>
      <c r="C16" s="3">
        <v>3760220170279</v>
      </c>
      <c r="D16" s="4" t="s">
        <v>24</v>
      </c>
      <c r="E16" s="92" t="str">
        <f t="shared" si="0"/>
        <v>MICA, CI 77891 (TITANIUM DIOXIDE), ZEA MAYS (CORN) STARCH*, SQUALANE, CI 77491 (IRON OXIDES), ZINC STEARATE, BENZYL ALCOHOL, PRUNUS ARMENIACA (APRICOT) KERNEL OIL*, DEHYDROACETIC ACID, SODIUM RIBOFLAVIN PHOSPHATE, ALUMINA.</v>
      </c>
      <c r="F16" s="94" t="str">
        <f t="shared" si="1"/>
        <v>COSMEBIO</v>
      </c>
      <c r="G16" s="97">
        <f>VLOOKUP(C16,Feuil2!C15:E231,3,FALSE)</f>
        <v>0.99</v>
      </c>
      <c r="H16" s="97">
        <f>VLOOKUP(C16,Feuil2!C15:F231,4,FALSE)</f>
        <v>0.1</v>
      </c>
      <c r="I16" s="116">
        <f t="shared" si="2"/>
        <v>12</v>
      </c>
      <c r="J16" s="123">
        <f t="shared" si="3"/>
        <v>9</v>
      </c>
      <c r="K16" s="123" t="str">
        <f t="shared" si="4"/>
        <v>2,5 g</v>
      </c>
      <c r="L16" s="123" t="str">
        <f t="shared" si="5"/>
        <v>0.9 oz.</v>
      </c>
      <c r="M16" s="123">
        <f t="shared" si="6"/>
        <v>20</v>
      </c>
      <c r="N16" s="123">
        <f t="shared" si="7"/>
        <v>33</v>
      </c>
      <c r="O16" s="123">
        <f t="shared" si="8"/>
        <v>33</v>
      </c>
      <c r="P16" s="123">
        <v>33042000</v>
      </c>
      <c r="Q16" s="115" t="str">
        <f t="shared" si="9"/>
        <v>ITALY</v>
      </c>
      <c r="R16" s="46" t="s">
        <v>682</v>
      </c>
    </row>
    <row r="17" spans="1:18" ht="15">
      <c r="A17" s="42" t="s">
        <v>3</v>
      </c>
      <c r="B17" s="2" t="s">
        <v>194</v>
      </c>
      <c r="C17" s="3">
        <v>3760220170286</v>
      </c>
      <c r="D17" s="4" t="s">
        <v>25</v>
      </c>
      <c r="E17" s="92" t="str">
        <f t="shared" si="0"/>
        <v>MICA, CI 77891 (TITANIUM DIOXIDE), ZEA MAYS (CORN) STARCH*, CI 77288 (CHROMIUM OXIDE GREEN), SQUALANE, CI 77492 (IRON OXIDES), ZINC STEARATE, CI 77007 (ULTRAMARINES), CI 77491 (IRON OXIDES), SODIUM RIBOFLAVIN PHOSPHATE, BENZYL ALCOHOL, PRUNUS ARMENIACA (APRICOT) KERNEL OIL*, DEHYDROACETIC ACID, ALUMINA.</v>
      </c>
      <c r="F17" s="94" t="str">
        <f t="shared" si="1"/>
        <v>COSMEBIO</v>
      </c>
      <c r="G17" s="97">
        <f>VLOOKUP(C17,Feuil2!C16:E232,3,FALSE)</f>
        <v>0.99</v>
      </c>
      <c r="H17" s="97">
        <f>VLOOKUP(C17,Feuil2!C16:F232,4,FALSE)</f>
        <v>0.1</v>
      </c>
      <c r="I17" s="116">
        <f t="shared" si="2"/>
        <v>12</v>
      </c>
      <c r="J17" s="123">
        <f t="shared" si="3"/>
        <v>9</v>
      </c>
      <c r="K17" s="123" t="str">
        <f t="shared" si="4"/>
        <v>2,5 g</v>
      </c>
      <c r="L17" s="123" t="str">
        <f t="shared" si="5"/>
        <v>0.9 oz.</v>
      </c>
      <c r="M17" s="123">
        <f t="shared" si="6"/>
        <v>20</v>
      </c>
      <c r="N17" s="123">
        <f t="shared" si="7"/>
        <v>33</v>
      </c>
      <c r="O17" s="123">
        <f t="shared" si="8"/>
        <v>33</v>
      </c>
      <c r="P17" s="123">
        <v>33042000</v>
      </c>
      <c r="Q17" s="115" t="str">
        <f t="shared" si="9"/>
        <v>ITALY</v>
      </c>
      <c r="R17" s="46" t="s">
        <v>682</v>
      </c>
    </row>
    <row r="18" spans="1:18" ht="15">
      <c r="A18" s="42" t="s">
        <v>3</v>
      </c>
      <c r="B18" s="2" t="s">
        <v>195</v>
      </c>
      <c r="C18" s="3">
        <v>3760220170316</v>
      </c>
      <c r="D18" s="4" t="s">
        <v>26</v>
      </c>
      <c r="E18" s="92" t="str">
        <f t="shared" si="0"/>
        <v>MICA, CI 77891 (TITANIUM DIOXIDE), CI 77007 (ULTRAMARINES), ZEA MAYS (CORN) STARCH*, SQUALANE, ZINC STEARATE, CI 77288 (CHROMIUM OXIDE GREEN), CI 77491 (IRON OXIDES), BENZYL ALCOHOL, CI 77499 (IRON OXIDES), PRUNUS ARMENIACA (APRICOT) KERNEL OIL*, DEHYDROACETIC ACID, SODIUM RIBOFLAVIN PHOSPHATE, ALUMINA.</v>
      </c>
      <c r="F18" s="94" t="str">
        <f t="shared" si="1"/>
        <v>COSMEBIO</v>
      </c>
      <c r="G18" s="97">
        <f>VLOOKUP(C18,Feuil2!C17:E233,3,FALSE)</f>
        <v>0.99</v>
      </c>
      <c r="H18" s="97">
        <f>VLOOKUP(C18,Feuil2!C17:F233,4,FALSE)</f>
        <v>0.1</v>
      </c>
      <c r="I18" s="116">
        <f t="shared" si="2"/>
        <v>12</v>
      </c>
      <c r="J18" s="123">
        <f t="shared" si="3"/>
        <v>9</v>
      </c>
      <c r="K18" s="123" t="str">
        <f t="shared" si="4"/>
        <v>2,5 g</v>
      </c>
      <c r="L18" s="123" t="str">
        <f t="shared" si="5"/>
        <v>0.9 oz.</v>
      </c>
      <c r="M18" s="123">
        <f t="shared" si="6"/>
        <v>20</v>
      </c>
      <c r="N18" s="123">
        <f t="shared" si="7"/>
        <v>33</v>
      </c>
      <c r="O18" s="123">
        <f t="shared" si="8"/>
        <v>33</v>
      </c>
      <c r="P18" s="123">
        <v>33042000</v>
      </c>
      <c r="Q18" s="115" t="str">
        <f t="shared" si="9"/>
        <v>ITALY</v>
      </c>
      <c r="R18" s="46" t="s">
        <v>682</v>
      </c>
    </row>
    <row r="19" spans="1:18" ht="15">
      <c r="A19" s="42" t="s">
        <v>3</v>
      </c>
      <c r="B19" s="2" t="s">
        <v>196</v>
      </c>
      <c r="C19" s="3">
        <v>3760220170323</v>
      </c>
      <c r="D19" s="4" t="s">
        <v>27</v>
      </c>
      <c r="E19" s="92" t="str">
        <f t="shared" si="0"/>
        <v>CI 77007 (ULTRAMARINES), MICA, CI 77891 (TITANIUM DIOXIDE), ZEA MAYS (CORN) STARCH*, CI 77499 (IRON OXIDES), SQUALANE, ZINC STEARATE, BENZYL ALCOHOL, CI 77491 (IRON OXIDES), PRUNUS ARMENIACA (APRICOT) KERNEL OIL*, DEHYDROACETIC ACID, SODIUM RIBOFLAVIN PHOSPHATE, ALUMINA.</v>
      </c>
      <c r="F19" s="94" t="str">
        <f t="shared" si="1"/>
        <v>COSMEBIO</v>
      </c>
      <c r="G19" s="97">
        <f>VLOOKUP(C19,Feuil2!C18:E234,3,FALSE)</f>
        <v>0.99</v>
      </c>
      <c r="H19" s="97">
        <f>VLOOKUP(C19,Feuil2!C18:F234,4,FALSE)</f>
        <v>0.1</v>
      </c>
      <c r="I19" s="116">
        <f t="shared" si="2"/>
        <v>12</v>
      </c>
      <c r="J19" s="123">
        <f t="shared" si="3"/>
        <v>9</v>
      </c>
      <c r="K19" s="123" t="str">
        <f t="shared" si="4"/>
        <v>2,5 g</v>
      </c>
      <c r="L19" s="123" t="str">
        <f t="shared" si="5"/>
        <v>0.9 oz.</v>
      </c>
      <c r="M19" s="123">
        <f t="shared" si="6"/>
        <v>20</v>
      </c>
      <c r="N19" s="123">
        <f t="shared" si="7"/>
        <v>33</v>
      </c>
      <c r="O19" s="123">
        <f t="shared" si="8"/>
        <v>33</v>
      </c>
      <c r="P19" s="123">
        <v>33042000</v>
      </c>
      <c r="Q19" s="115" t="str">
        <f t="shared" si="9"/>
        <v>ITALY</v>
      </c>
      <c r="R19" s="46" t="s">
        <v>682</v>
      </c>
    </row>
    <row r="20" spans="1:18" ht="15">
      <c r="A20" s="42" t="s">
        <v>3</v>
      </c>
      <c r="B20" s="2" t="s">
        <v>197</v>
      </c>
      <c r="C20" s="3">
        <v>3760220170330</v>
      </c>
      <c r="D20" s="4" t="s">
        <v>28</v>
      </c>
      <c r="E20" s="92" t="str">
        <f t="shared" si="0"/>
        <v>MICA, CI 77891 (TITANIUM DIOXIDE), CI 77491 (IRON OXIDES), ZEA MAYS (CORN) STARCH*, SQUALANE, CI 77742 (MANGANESE VIOLET), ZINC STEARATE, BENZYL ALCOHOL, PRUNUS ARMENIACA (APRICOT) KERNEL OIL*, DEHYDROACETIC ACID, SODIUM RIBOFLAVIN PHOSPHATE, ALUMINA.</v>
      </c>
      <c r="F20" s="94" t="str">
        <f t="shared" si="1"/>
        <v>COSMEBIO</v>
      </c>
      <c r="G20" s="97">
        <f>VLOOKUP(C20,Feuil2!C19:E235,3,FALSE)</f>
        <v>0.99</v>
      </c>
      <c r="H20" s="97">
        <f>VLOOKUP(C20,Feuil2!C19:F235,4,FALSE)</f>
        <v>0.1</v>
      </c>
      <c r="I20" s="116">
        <f t="shared" si="2"/>
        <v>12</v>
      </c>
      <c r="J20" s="123">
        <f t="shared" si="3"/>
        <v>9</v>
      </c>
      <c r="K20" s="123" t="str">
        <f t="shared" si="4"/>
        <v>2,5 g</v>
      </c>
      <c r="L20" s="123" t="str">
        <f t="shared" si="5"/>
        <v>0.9 oz.</v>
      </c>
      <c r="M20" s="123">
        <f t="shared" si="6"/>
        <v>20</v>
      </c>
      <c r="N20" s="123">
        <f t="shared" si="7"/>
        <v>33</v>
      </c>
      <c r="O20" s="123">
        <f t="shared" si="8"/>
        <v>33</v>
      </c>
      <c r="P20" s="123">
        <v>33042000</v>
      </c>
      <c r="Q20" s="115" t="str">
        <f t="shared" si="9"/>
        <v>ITALY</v>
      </c>
      <c r="R20" s="46" t="s">
        <v>682</v>
      </c>
    </row>
    <row r="21" spans="1:18" ht="15">
      <c r="A21" s="42" t="s">
        <v>3</v>
      </c>
      <c r="B21" s="2" t="s">
        <v>198</v>
      </c>
      <c r="C21" s="3">
        <v>3760220170347</v>
      </c>
      <c r="D21" s="4" t="s">
        <v>29</v>
      </c>
      <c r="E21" s="92" t="str">
        <f t="shared" si="0"/>
        <v>MICA, CI 77891 (TITANIUM DIOXIDE), CI 77491 (IRON OXIDES), CI 77007 (ULTRAMARINES), ZEA MAYS (CORN) STARCH*, CI 77499 (IRON OXIDES), SQUALANE, ZINC STEARATE, CI 77742 (MANGANESE VIOLET), BENZYL ALCOHOL, PRUNUS ARMENIACA (APRICOT) KERNEL OIL*, DEHYDROACETIC ACID, SODIUM RIBOFLAVIN PHOSPHATE, ALUMINA.</v>
      </c>
      <c r="F21" s="94" t="str">
        <f t="shared" si="1"/>
        <v>COSMEBIO</v>
      </c>
      <c r="G21" s="97">
        <f>VLOOKUP(C21,Feuil2!C20:E236,3,FALSE)</f>
        <v>0.99</v>
      </c>
      <c r="H21" s="97">
        <f>VLOOKUP(C21,Feuil2!C20:F236,4,FALSE)</f>
        <v>0.1</v>
      </c>
      <c r="I21" s="116">
        <f t="shared" si="2"/>
        <v>12</v>
      </c>
      <c r="J21" s="123">
        <f t="shared" si="3"/>
        <v>9</v>
      </c>
      <c r="K21" s="123" t="str">
        <f t="shared" si="4"/>
        <v>2,5 g</v>
      </c>
      <c r="L21" s="123" t="str">
        <f t="shared" si="5"/>
        <v>0.9 oz.</v>
      </c>
      <c r="M21" s="123">
        <f t="shared" si="6"/>
        <v>20</v>
      </c>
      <c r="N21" s="123">
        <f t="shared" si="7"/>
        <v>33</v>
      </c>
      <c r="O21" s="123">
        <f t="shared" si="8"/>
        <v>33</v>
      </c>
      <c r="P21" s="123">
        <v>33042000</v>
      </c>
      <c r="Q21" s="115" t="str">
        <f t="shared" si="9"/>
        <v>ITALY</v>
      </c>
      <c r="R21" s="46" t="s">
        <v>682</v>
      </c>
    </row>
    <row r="22" spans="1:18" ht="15">
      <c r="A22" s="42" t="s">
        <v>3</v>
      </c>
      <c r="B22" s="2" t="s">
        <v>199</v>
      </c>
      <c r="C22" s="3">
        <v>3760220170354</v>
      </c>
      <c r="D22" s="4" t="s">
        <v>30</v>
      </c>
      <c r="E22" s="92" t="str">
        <f t="shared" si="0"/>
        <v>MICA, CI 77891 (TITANIUM DIOXIDE), ZEA MAYS (CORN) STARCH*, SQUALANE, ZINC STEARATE, CI 77499 (IRON OXIDES), CI 77742 (MANGANESE VIOLET), CI 77491 (IRON OXIDES), BENZYL ALCOHOL, PRUNUS ARMENIACA (APRICOT) KERNEL OIL*, DEHYDROACETIC ACID, SODIUM RIBOFLAVIN PHOSPHATE, ALUMINA.</v>
      </c>
      <c r="F22" s="94" t="str">
        <f t="shared" si="1"/>
        <v>COSMEBIO</v>
      </c>
      <c r="G22" s="97">
        <f>VLOOKUP(C22,Feuil2!C21:E237,3,FALSE)</f>
        <v>0.99</v>
      </c>
      <c r="H22" s="97">
        <f>VLOOKUP(C22,Feuil2!C21:F237,4,FALSE)</f>
        <v>0.1</v>
      </c>
      <c r="I22" s="116">
        <f t="shared" si="2"/>
        <v>12</v>
      </c>
      <c r="J22" s="123">
        <f t="shared" si="3"/>
        <v>9</v>
      </c>
      <c r="K22" s="123" t="str">
        <f t="shared" si="4"/>
        <v>2,5 g</v>
      </c>
      <c r="L22" s="123" t="str">
        <f t="shared" si="5"/>
        <v>0.9 oz.</v>
      </c>
      <c r="M22" s="123">
        <f t="shared" si="6"/>
        <v>20</v>
      </c>
      <c r="N22" s="123">
        <f t="shared" si="7"/>
        <v>33</v>
      </c>
      <c r="O22" s="123">
        <f t="shared" si="8"/>
        <v>33</v>
      </c>
      <c r="P22" s="123">
        <v>33042000</v>
      </c>
      <c r="Q22" s="115" t="str">
        <f t="shared" si="9"/>
        <v>ITALY</v>
      </c>
      <c r="R22" s="46" t="s">
        <v>682</v>
      </c>
    </row>
    <row r="23" spans="1:18" ht="15">
      <c r="A23" s="42" t="s">
        <v>3</v>
      </c>
      <c r="B23" s="2" t="s">
        <v>200</v>
      </c>
      <c r="C23" s="3">
        <v>3760220170361</v>
      </c>
      <c r="D23" s="4" t="s">
        <v>31</v>
      </c>
      <c r="E23" s="92" t="str">
        <f t="shared" si="0"/>
        <v>MICA, CI 77891 (TITANIUM DIOXIDE), CI 77742 (MANGANESE VIOLET), ZEA MAYS (CORN) STARCH*, CI 77007 (ULTRAMARINES), SQUALANE, ZINC STEARATE, CI 77491 (IRON OXIDES), BENZYL ALCOHOL, PRUNUS ARMENIACA (APRICOT) KERNEL OIL*, DEHYDROACETIC ACID, SODIUM RIBOFLAVIN PHOSPHATE, ALUMINA.</v>
      </c>
      <c r="F23" s="94" t="str">
        <f t="shared" si="1"/>
        <v>COSMEBIO</v>
      </c>
      <c r="G23" s="97">
        <f>VLOOKUP(C23,Feuil2!C22:E238,3,FALSE)</f>
        <v>0.99</v>
      </c>
      <c r="H23" s="97">
        <f>VLOOKUP(C23,Feuil2!C22:F238,4,FALSE)</f>
        <v>0.1</v>
      </c>
      <c r="I23" s="116">
        <f t="shared" si="2"/>
        <v>12</v>
      </c>
      <c r="J23" s="123">
        <f t="shared" si="3"/>
        <v>9</v>
      </c>
      <c r="K23" s="123" t="str">
        <f t="shared" si="4"/>
        <v>2,5 g</v>
      </c>
      <c r="L23" s="123" t="str">
        <f t="shared" si="5"/>
        <v>0.9 oz.</v>
      </c>
      <c r="M23" s="123">
        <f t="shared" si="6"/>
        <v>20</v>
      </c>
      <c r="N23" s="123">
        <f t="shared" si="7"/>
        <v>33</v>
      </c>
      <c r="O23" s="123">
        <f t="shared" si="8"/>
        <v>33</v>
      </c>
      <c r="P23" s="123">
        <v>33042000</v>
      </c>
      <c r="Q23" s="115" t="str">
        <f t="shared" si="9"/>
        <v>ITALY</v>
      </c>
      <c r="R23" s="46" t="s">
        <v>682</v>
      </c>
    </row>
    <row r="24" spans="1:18" ht="15">
      <c r="A24" s="42" t="s">
        <v>3</v>
      </c>
      <c r="B24" s="2" t="s">
        <v>201</v>
      </c>
      <c r="C24" s="3">
        <v>3760220170385</v>
      </c>
      <c r="D24" s="4" t="s">
        <v>32</v>
      </c>
      <c r="E24" s="92" t="str">
        <f t="shared" si="0"/>
        <v>MICA, CI 77891 (TITANIUM DIOXIDE), ZEA MAYS (CORN) STARCH*, SQUALANE, ZINC STEARATE, BENZYL ALCOHOL, PRUNUS ARMENIACA (APRICOT) KERNEL OIL*, DEHYDROACETIC ACID, SODIUM RIBOFLAVIN PHOSPHATE, ALUMINA.</v>
      </c>
      <c r="F24" s="94" t="str">
        <f t="shared" si="1"/>
        <v>COSMEBIO</v>
      </c>
      <c r="G24" s="97">
        <f>VLOOKUP(C24,Feuil2!C23:E239,3,FALSE)</f>
        <v>0.99</v>
      </c>
      <c r="H24" s="97">
        <f>VLOOKUP(C24,Feuil2!C23:F239,4,FALSE)</f>
        <v>0.1</v>
      </c>
      <c r="I24" s="116">
        <f t="shared" si="2"/>
        <v>12</v>
      </c>
      <c r="J24" s="123">
        <f t="shared" si="3"/>
        <v>9</v>
      </c>
      <c r="K24" s="123" t="str">
        <f t="shared" si="4"/>
        <v>2,5 g</v>
      </c>
      <c r="L24" s="123" t="str">
        <f t="shared" si="5"/>
        <v>0.9 oz.</v>
      </c>
      <c r="M24" s="123">
        <f t="shared" si="6"/>
        <v>20</v>
      </c>
      <c r="N24" s="123">
        <f t="shared" si="7"/>
        <v>33</v>
      </c>
      <c r="O24" s="123">
        <f t="shared" si="8"/>
        <v>33</v>
      </c>
      <c r="P24" s="123">
        <v>33042000</v>
      </c>
      <c r="Q24" s="115" t="str">
        <f t="shared" si="9"/>
        <v>ITALY</v>
      </c>
      <c r="R24" s="46" t="s">
        <v>682</v>
      </c>
    </row>
    <row r="25" spans="1:18" ht="15">
      <c r="A25" s="42" t="s">
        <v>3</v>
      </c>
      <c r="B25" s="2" t="s">
        <v>202</v>
      </c>
      <c r="C25" s="3">
        <v>3760220170408</v>
      </c>
      <c r="D25" s="4" t="s">
        <v>33</v>
      </c>
      <c r="E25" s="92" t="str">
        <f t="shared" si="0"/>
        <v>MICA, CI 77499 (IRON OXIDES), ZEA MAYS (CORN) STARCH*, CI 77891 (TITANIUM DIOXIDE), SQUALANE, ZINC STEARATE, BENZYL ALCOHOL, SILICA, PRUNUS ARMENIACA (APRICOT) KERNEL OIL*, DEHYDROACETIC ACID, SODIUM RIBOFLAVIN PHOSPHATE, ALUMINA.</v>
      </c>
      <c r="F25" s="94" t="str">
        <f t="shared" si="1"/>
        <v>COSMEBIO</v>
      </c>
      <c r="G25" s="97">
        <f>VLOOKUP(C25,Feuil2!C24:E240,3,FALSE)</f>
        <v>0.99</v>
      </c>
      <c r="H25" s="97">
        <f>VLOOKUP(C25,Feuil2!C24:F240,4,FALSE)</f>
        <v>0.1</v>
      </c>
      <c r="I25" s="116">
        <f t="shared" si="2"/>
        <v>12</v>
      </c>
      <c r="J25" s="123">
        <f t="shared" si="3"/>
        <v>9</v>
      </c>
      <c r="K25" s="123" t="str">
        <f t="shared" si="4"/>
        <v>2,5 g</v>
      </c>
      <c r="L25" s="123" t="str">
        <f t="shared" si="5"/>
        <v>0.9 oz.</v>
      </c>
      <c r="M25" s="123">
        <f t="shared" si="6"/>
        <v>20</v>
      </c>
      <c r="N25" s="123">
        <f t="shared" si="7"/>
        <v>33</v>
      </c>
      <c r="O25" s="123">
        <f t="shared" si="8"/>
        <v>33</v>
      </c>
      <c r="P25" s="123">
        <v>33042000</v>
      </c>
      <c r="Q25" s="115" t="str">
        <f t="shared" si="9"/>
        <v>ITALY</v>
      </c>
      <c r="R25" s="46" t="s">
        <v>682</v>
      </c>
    </row>
    <row r="26" spans="1:18" ht="15">
      <c r="A26" s="42" t="s">
        <v>3</v>
      </c>
      <c r="B26" s="2" t="s">
        <v>203</v>
      </c>
      <c r="C26" s="5">
        <v>3760220172167</v>
      </c>
      <c r="D26" s="4" t="s">
        <v>34</v>
      </c>
      <c r="E26" s="92" t="str">
        <f t="shared" si="0"/>
        <v>OAP 151 152 &amp; 153 : 
MICA, ZEA MAYS (CORN) STARCH*, ZINC STEARATE, SQUALANE, BENZYL ALCOHOL, PRUNUS ARMENIACA (APRICOT) KERNEL OIL*, DEHYDROACETIC ACID. MAY CONTAIN +/-: CI 77007 (ULTRAMARINES), CI 77891 (TITANIUM DIOXIDE), CI 77742 (MANGANESE VIOLET), CI 77499 (IRON OXIDES), CI 77491 (IRON OXIDES), CI 77492 (IRON OXIDES).
OAP 285 286 &amp; 288 :
MICA, SQUALANE, ZEA MAYS (CORN) STARCH*, ZINC STEARATE, BENZYL ALCOHOL, PRUNUS ARMENIACA (APRICOT) KERNEL OIL*, DEHYDROACETIC ACID. MAY CONTAIN +/-: CI 77491 (IRON OXIDES), CI 77891 (TITANIUM DIOXIDE), CI 77499 (IRON OXIDES), CI 77742 (MANGANESE VIOLET).
OAP 284 &amp; 287 :
MICA, ZEA MAYS (CORN) STARCH*, SQUALANE, ZINC STEARATE, BENZYL ALCOHOL, PRUNUS ARMENIACA (APRICOT) KERNEL OIL*, DEHYDROACETIC ACID. MAY CONTAIN +/-: CI 77891 (TITANIUM DIOXIDE), CI 77491 (IRON OXIDES), CI 77499 (IRON OXIDES), CI 77492 (IRON OXIDES).</v>
      </c>
      <c r="F26" s="94" t="str">
        <f t="shared" si="1"/>
        <v>COSMEBIO</v>
      </c>
      <c r="G26" s="97" t="str">
        <f>VLOOKUP(C26,Feuil2!C25:E241,3,FALSE)</f>
        <v>-</v>
      </c>
      <c r="H26" s="97" t="str">
        <f>VLOOKUP(C26,Feuil2!C25:F241,4,FALSE)</f>
        <v>-</v>
      </c>
      <c r="I26" s="116">
        <f t="shared" si="2"/>
        <v>12</v>
      </c>
      <c r="J26" s="123">
        <f t="shared" si="3"/>
        <v>122</v>
      </c>
      <c r="K26" s="123" t="str">
        <f t="shared" si="4"/>
        <v>8x1,8 g</v>
      </c>
      <c r="L26" s="123" t="str">
        <f t="shared" si="5"/>
        <v>8x0.61 oz.</v>
      </c>
      <c r="M26" s="123">
        <f t="shared" si="6"/>
        <v>29</v>
      </c>
      <c r="N26" s="123">
        <f t="shared" si="7"/>
        <v>83</v>
      </c>
      <c r="O26" s="123">
        <f t="shared" si="8"/>
        <v>83</v>
      </c>
      <c r="P26" s="123">
        <v>33042000</v>
      </c>
      <c r="Q26" s="115" t="str">
        <f t="shared" si="9"/>
        <v>ITALY</v>
      </c>
      <c r="R26" s="46" t="s">
        <v>682</v>
      </c>
    </row>
    <row r="27" spans="1:18" ht="15">
      <c r="A27" s="42" t="s">
        <v>3</v>
      </c>
      <c r="B27" s="2" t="s">
        <v>204</v>
      </c>
      <c r="C27" s="3">
        <v>3760220172310</v>
      </c>
      <c r="D27" s="4" t="s">
        <v>35</v>
      </c>
      <c r="E27" s="92" t="str">
        <f t="shared" si="0"/>
        <v>MICA, ZEA MAYS (CORN) STARCH*, CI 77891 (TITANIUM DIOXIDE), ZINC STEARATE, CI 77499 (IRON OXIDES), SQUALANE, CI 77492 (IRON OXIDES), BENZYL ALCOHOL, CI 77491 (IRON OXIDES), PRUNUS ARMENIACA (APRICOT) KERNEL OIL*, DEHYDROACETIC ACID.</v>
      </c>
      <c r="F27" s="94" t="str">
        <f t="shared" si="1"/>
        <v>COSMEBIO</v>
      </c>
      <c r="G27" s="97">
        <f>VLOOKUP(C27,Feuil2!C26:E242,3,FALSE)</f>
        <v>0.99</v>
      </c>
      <c r="H27" s="97">
        <f>VLOOKUP(C27,Feuil2!C26:F242,4,FALSE)</f>
        <v>0.1</v>
      </c>
      <c r="I27" s="116">
        <f t="shared" si="2"/>
        <v>12</v>
      </c>
      <c r="J27" s="123" t="str">
        <f t="shared" si="3"/>
        <v>-</v>
      </c>
      <c r="K27" s="123" t="str">
        <f t="shared" si="4"/>
        <v>1,8 g</v>
      </c>
      <c r="L27" s="123" t="str">
        <f t="shared" si="5"/>
        <v>0.61 oz.</v>
      </c>
      <c r="M27" s="123" t="str">
        <f t="shared" si="6"/>
        <v>-</v>
      </c>
      <c r="N27" s="123" t="str">
        <f t="shared" si="7"/>
        <v>-</v>
      </c>
      <c r="O27" s="123" t="str">
        <f t="shared" si="8"/>
        <v>-</v>
      </c>
      <c r="P27" s="123">
        <v>33042000</v>
      </c>
      <c r="Q27" s="115" t="str">
        <f t="shared" si="9"/>
        <v>ITALY</v>
      </c>
      <c r="R27" s="46" t="s">
        <v>682</v>
      </c>
    </row>
    <row r="28" spans="1:18" ht="15">
      <c r="A28" s="42" t="s">
        <v>3</v>
      </c>
      <c r="B28" s="2" t="s">
        <v>205</v>
      </c>
      <c r="C28" s="3">
        <v>3760220172334</v>
      </c>
      <c r="D28" s="4" t="s">
        <v>36</v>
      </c>
      <c r="E28" s="92" t="str">
        <f t="shared" si="0"/>
        <v>MICA, ZEA MAYS (CORN) STARCH*, CI 77891 (TITANIUM DIOXIDE), CI 77499 (IRON OXIDES), ZINC STEARATE, CI 77492 (IRON OXIDES), CI 77491 (IRON OXIDES), SQUALANE, BENZYL ALCOHOL, PRUNUS ARMENIACA (APRICOT) KERNEL OIL*, DEHYDROACETIC ACID.</v>
      </c>
      <c r="F28" s="94" t="str">
        <f t="shared" si="1"/>
        <v>COSMEBIO</v>
      </c>
      <c r="G28" s="97">
        <f>VLOOKUP(C28,Feuil2!C27:E243,3,FALSE)</f>
        <v>0.99</v>
      </c>
      <c r="H28" s="97">
        <f>VLOOKUP(C28,Feuil2!C27:F243,4,FALSE)</f>
        <v>0.1</v>
      </c>
      <c r="I28" s="116">
        <f t="shared" si="2"/>
        <v>12</v>
      </c>
      <c r="J28" s="123" t="str">
        <f t="shared" si="3"/>
        <v>-</v>
      </c>
      <c r="K28" s="123" t="str">
        <f t="shared" si="4"/>
        <v>1,8 g</v>
      </c>
      <c r="L28" s="123" t="str">
        <f t="shared" si="5"/>
        <v>0.61 oz.</v>
      </c>
      <c r="M28" s="123" t="str">
        <f t="shared" si="6"/>
        <v>-</v>
      </c>
      <c r="N28" s="123" t="str">
        <f t="shared" si="7"/>
        <v>-</v>
      </c>
      <c r="O28" s="123" t="str">
        <f t="shared" si="8"/>
        <v>-</v>
      </c>
      <c r="P28" s="123">
        <v>33042000</v>
      </c>
      <c r="Q28" s="115" t="str">
        <f t="shared" si="9"/>
        <v>ITALY</v>
      </c>
      <c r="R28" s="46" t="s">
        <v>682</v>
      </c>
    </row>
    <row r="29" spans="1:18" ht="15">
      <c r="A29" s="42" t="s">
        <v>3</v>
      </c>
      <c r="B29" s="2" t="s">
        <v>206</v>
      </c>
      <c r="C29" s="3">
        <v>3760220172365</v>
      </c>
      <c r="D29" s="4" t="s">
        <v>37</v>
      </c>
      <c r="E29" s="92" t="str">
        <f t="shared" si="0"/>
        <v>MICA, ZEA MAYS (CORN) STARCH*, CI 77007 (ULTRAMARINES), CI 77891 (TITANIUM DIOXIDE), ZINC STEARATE, CI 77742 (MANGANESE VIOLET), SQUALANE, CI 77499 (IRON OXIDES), CI 77491 (IRON OXIDES), BENZYL ALCOHOL, PRUNUS ARMENIACA (APRICOT) KERNEL OIL*, DEHYDROACETIC ACID.</v>
      </c>
      <c r="F29" s="94" t="str">
        <f t="shared" si="1"/>
        <v>COSMEBIO</v>
      </c>
      <c r="G29" s="97">
        <f>VLOOKUP(C29,Feuil2!C28:E244,3,FALSE)</f>
        <v>0.99</v>
      </c>
      <c r="H29" s="97">
        <f>VLOOKUP(C29,Feuil2!C28:F244,4,FALSE)</f>
        <v>0.1</v>
      </c>
      <c r="I29" s="116">
        <f t="shared" si="2"/>
        <v>12</v>
      </c>
      <c r="J29" s="123" t="str">
        <f t="shared" si="3"/>
        <v>-</v>
      </c>
      <c r="K29" s="123" t="str">
        <f t="shared" si="4"/>
        <v>1,8 g</v>
      </c>
      <c r="L29" s="123" t="str">
        <f t="shared" si="5"/>
        <v>0.61 oz.</v>
      </c>
      <c r="M29" s="123" t="str">
        <f t="shared" si="6"/>
        <v>-</v>
      </c>
      <c r="N29" s="123" t="str">
        <f t="shared" si="7"/>
        <v>-</v>
      </c>
      <c r="O29" s="123" t="str">
        <f t="shared" si="8"/>
        <v>-</v>
      </c>
      <c r="P29" s="123">
        <v>33042000</v>
      </c>
      <c r="Q29" s="115" t="str">
        <f t="shared" si="9"/>
        <v>ITALY</v>
      </c>
      <c r="R29" s="46" t="s">
        <v>682</v>
      </c>
    </row>
    <row r="30" spans="1:18" ht="15">
      <c r="A30" s="42" t="s">
        <v>3</v>
      </c>
      <c r="B30" s="2" t="s">
        <v>207</v>
      </c>
      <c r="C30" s="3">
        <v>3760220172303</v>
      </c>
      <c r="D30" s="4" t="s">
        <v>38</v>
      </c>
      <c r="E30" s="92" t="str">
        <f t="shared" si="0"/>
        <v>MICA, CI 77891 (TITANIUM DIOXIDE), ZEA MAYS (CORN) STARCH*, CI 77491 (IRON OXIDES), CI 77499 (IRON OXIDES), SQUALANE, ZINC STEARATE, BENZYL ALCOHOL, PRUNUS ARMENIACA (APRICOT) KERNEL OIL*, DEHYDROACETIC ACID.</v>
      </c>
      <c r="F30" s="94" t="str">
        <f t="shared" si="1"/>
        <v>COSMEBIO</v>
      </c>
      <c r="G30" s="97">
        <f>VLOOKUP(C30,Feuil2!C29:E245,3,FALSE)</f>
        <v>0.99</v>
      </c>
      <c r="H30" s="97">
        <f>VLOOKUP(C30,Feuil2!C29:F245,4,FALSE)</f>
        <v>0.1</v>
      </c>
      <c r="I30" s="116">
        <f t="shared" si="2"/>
        <v>12</v>
      </c>
      <c r="J30" s="123" t="str">
        <f t="shared" si="3"/>
        <v>-</v>
      </c>
      <c r="K30" s="123" t="str">
        <f t="shared" si="4"/>
        <v>1,8 g</v>
      </c>
      <c r="L30" s="123" t="str">
        <f t="shared" si="5"/>
        <v>0.61 oz.</v>
      </c>
      <c r="M30" s="123" t="str">
        <f t="shared" si="6"/>
        <v>-</v>
      </c>
      <c r="N30" s="123" t="str">
        <f t="shared" si="7"/>
        <v>-</v>
      </c>
      <c r="O30" s="123" t="str">
        <f t="shared" si="8"/>
        <v>-</v>
      </c>
      <c r="P30" s="123">
        <v>33042000</v>
      </c>
      <c r="Q30" s="115" t="str">
        <f t="shared" si="9"/>
        <v>ITALY</v>
      </c>
      <c r="R30" s="46" t="s">
        <v>682</v>
      </c>
    </row>
    <row r="31" spans="1:18" ht="15">
      <c r="A31" s="42" t="s">
        <v>3</v>
      </c>
      <c r="B31" s="2" t="s">
        <v>208</v>
      </c>
      <c r="C31" s="3">
        <v>3760220172327</v>
      </c>
      <c r="D31" s="4" t="s">
        <v>39</v>
      </c>
      <c r="E31" s="92" t="str">
        <f t="shared" si="0"/>
        <v>MICA, CI 77491 (IRON OXIDES), SQUALANE, ZEA MAYS (CORN) STARCH*, CI 77891 (TITANIUM DIOXIDE), ZINC STEARATE, CI 77742 (MANGANESE VIOLET), BENZYL ALCOHOL, CI 77499 (IRON OXIDES), PRUNUS ARMENIACA (APRICOT) KERNEL OIL*, DEHYDROACETIC ACID.</v>
      </c>
      <c r="F31" s="94" t="str">
        <f t="shared" si="1"/>
        <v>COSMEBIO</v>
      </c>
      <c r="G31" s="97">
        <f>VLOOKUP(C31,Feuil2!C30:E246,3,FALSE)</f>
        <v>0.99</v>
      </c>
      <c r="H31" s="97">
        <f>VLOOKUP(C31,Feuil2!C30:F246,4,FALSE)</f>
        <v>0.1</v>
      </c>
      <c r="I31" s="116">
        <f t="shared" si="2"/>
        <v>12</v>
      </c>
      <c r="J31" s="123" t="str">
        <f t="shared" si="3"/>
        <v>-</v>
      </c>
      <c r="K31" s="123" t="str">
        <f t="shared" si="4"/>
        <v>1,8 g</v>
      </c>
      <c r="L31" s="123" t="str">
        <f t="shared" si="5"/>
        <v>0.61 oz.</v>
      </c>
      <c r="M31" s="123" t="str">
        <f t="shared" si="6"/>
        <v>-</v>
      </c>
      <c r="N31" s="123" t="str">
        <f t="shared" si="7"/>
        <v>-</v>
      </c>
      <c r="O31" s="123" t="str">
        <f t="shared" si="8"/>
        <v>-</v>
      </c>
      <c r="P31" s="123">
        <v>33042000</v>
      </c>
      <c r="Q31" s="115" t="str">
        <f t="shared" si="9"/>
        <v>ITALY</v>
      </c>
      <c r="R31" s="46" t="s">
        <v>682</v>
      </c>
    </row>
    <row r="32" spans="1:18" ht="15">
      <c r="A32" s="42" t="s">
        <v>3</v>
      </c>
      <c r="B32" s="2" t="s">
        <v>209</v>
      </c>
      <c r="C32" s="3">
        <v>3760220172341</v>
      </c>
      <c r="D32" s="4" t="s">
        <v>40</v>
      </c>
      <c r="E32" s="92" t="str">
        <f t="shared" si="0"/>
        <v>MICA, SQUALANE, CI 77491 (IRON OXIDES), ZEA MAYS (CORN) STARCH*, CI 77891 (TITANIUM DIOXIDE), ZINC STEARATE, BENZYL ALCOHOL, CI 77499 (IRON OXIDES), PRUNUS ARMENIACA (APRICOT) KERNEL OIL*, DEHYDROACETIC ACID.</v>
      </c>
      <c r="F32" s="94" t="str">
        <f t="shared" si="1"/>
        <v>COSMEBIO</v>
      </c>
      <c r="G32" s="97">
        <f>VLOOKUP(C32,Feuil2!C31:E247,3,FALSE)</f>
        <v>0.99</v>
      </c>
      <c r="H32" s="97">
        <f>VLOOKUP(C32,Feuil2!C31:F247,4,FALSE)</f>
        <v>0.1</v>
      </c>
      <c r="I32" s="116">
        <f t="shared" si="2"/>
        <v>12</v>
      </c>
      <c r="J32" s="123" t="str">
        <f t="shared" si="3"/>
        <v>-</v>
      </c>
      <c r="K32" s="123" t="str">
        <f t="shared" si="4"/>
        <v>1,8 g</v>
      </c>
      <c r="L32" s="123" t="str">
        <f t="shared" si="5"/>
        <v>0.61 oz.</v>
      </c>
      <c r="M32" s="123" t="str">
        <f t="shared" si="6"/>
        <v>-</v>
      </c>
      <c r="N32" s="123" t="str">
        <f t="shared" si="7"/>
        <v>-</v>
      </c>
      <c r="O32" s="123" t="str">
        <f t="shared" si="8"/>
        <v>-</v>
      </c>
      <c r="P32" s="123">
        <v>33042000</v>
      </c>
      <c r="Q32" s="115" t="str">
        <f t="shared" si="9"/>
        <v>ITALY</v>
      </c>
      <c r="R32" s="46" t="s">
        <v>682</v>
      </c>
    </row>
    <row r="33" spans="1:18" ht="15">
      <c r="A33" s="42" t="s">
        <v>3</v>
      </c>
      <c r="B33" s="2" t="s">
        <v>210</v>
      </c>
      <c r="C33" s="3">
        <v>3760220172358</v>
      </c>
      <c r="D33" s="4" t="s">
        <v>41</v>
      </c>
      <c r="E33" s="92" t="str">
        <f t="shared" si="0"/>
        <v>MICA, CI 77891 (TITANIUM DIOXIDE), ZEA MAYS (CORN) STARCH*, SQUALANE, ZINC STEARATE, BENZYL ALCOHOL, CI 77491 (IRON OXIDES), CI 77492 (IRON OXIDES), PRUNUS ARMENIACA (APRICOT) KERNEL OIL*, DEHYDROACETIC ACID.</v>
      </c>
      <c r="F33" s="94" t="str">
        <f t="shared" si="1"/>
        <v>COSMEBIO</v>
      </c>
      <c r="G33" s="97">
        <f>VLOOKUP(C33,Feuil2!C32:E248,3,FALSE)</f>
        <v>0.99</v>
      </c>
      <c r="H33" s="97">
        <f>VLOOKUP(C33,Feuil2!C32:F248,4,FALSE)</f>
        <v>0.1</v>
      </c>
      <c r="I33" s="116">
        <f t="shared" si="2"/>
        <v>12</v>
      </c>
      <c r="J33" s="123" t="str">
        <f t="shared" si="3"/>
        <v>-</v>
      </c>
      <c r="K33" s="123" t="str">
        <f t="shared" si="4"/>
        <v>1,8 g</v>
      </c>
      <c r="L33" s="123" t="str">
        <f t="shared" si="5"/>
        <v>0.61 oz.</v>
      </c>
      <c r="M33" s="123" t="str">
        <f t="shared" si="6"/>
        <v>-</v>
      </c>
      <c r="N33" s="123" t="str">
        <f t="shared" si="7"/>
        <v>-</v>
      </c>
      <c r="O33" s="123" t="str">
        <f t="shared" si="8"/>
        <v>-</v>
      </c>
      <c r="P33" s="123">
        <v>33042000</v>
      </c>
      <c r="Q33" s="115" t="str">
        <f t="shared" si="9"/>
        <v>ITALY</v>
      </c>
      <c r="R33" s="46" t="s">
        <v>682</v>
      </c>
    </row>
    <row r="34" spans="1:18" ht="15">
      <c r="A34" s="42" t="s">
        <v>3</v>
      </c>
      <c r="B34" s="2" t="s">
        <v>211</v>
      </c>
      <c r="C34" s="3">
        <v>3760220172372</v>
      </c>
      <c r="D34" s="4" t="s">
        <v>42</v>
      </c>
      <c r="E34" s="92" t="str">
        <f aca="true" t="shared" si="10" ref="E34:E65">VLOOKUP(C34,ean,2,FALSE)</f>
        <v>MICA, CI 77891 (TITANIUM DIOXIDE), SQUALANE, ZEA MAYS (CORN) STARCH*, CI 77491 (IRON OXIDES), ZINC STEARATE, BENZYL ALCOHOL, PRUNUS ARMENIACA (APRICOT) KERNEL OIL*, DEHYDROACETIC ACID.</v>
      </c>
      <c r="F34" s="94" t="str">
        <f aca="true" t="shared" si="11" ref="F34:F65">VLOOKUP(C34,label,2,FALSE)</f>
        <v>COSMEBIO</v>
      </c>
      <c r="G34" s="97">
        <f>VLOOKUP(C34,Feuil2!C33:E249,3,FALSE)</f>
        <v>0.99</v>
      </c>
      <c r="H34" s="97">
        <f>VLOOKUP(C34,Feuil2!C33:F249,4,FALSE)</f>
        <v>0.1</v>
      </c>
      <c r="I34" s="116">
        <f aca="true" t="shared" si="12" ref="I34:I65">VLOOKUP(D34,date,4,FALSE)</f>
        <v>12</v>
      </c>
      <c r="J34" s="123" t="str">
        <f aca="true" t="shared" si="13" ref="J34:J65">VLOOKUP(D34,dimensions,5,FALSE)</f>
        <v>-</v>
      </c>
      <c r="K34" s="123" t="str">
        <f aca="true" t="shared" si="14" ref="K34:K65">VLOOKUP(D34,dimensions,6,FALSE)</f>
        <v>1,8 g</v>
      </c>
      <c r="L34" s="123" t="str">
        <f aca="true" t="shared" si="15" ref="L34:L65">VLOOKUP(D34,dimensions,7,FALSE)</f>
        <v>0.61 oz.</v>
      </c>
      <c r="M34" s="123" t="str">
        <f aca="true" t="shared" si="16" ref="M34:M65">VLOOKUP(D34,dimensions,8,FALSE)</f>
        <v>-</v>
      </c>
      <c r="N34" s="123" t="str">
        <f aca="true" t="shared" si="17" ref="N34:N65">VLOOKUP(D34,dimensions,9,FALSE)</f>
        <v>-</v>
      </c>
      <c r="O34" s="123" t="str">
        <f aca="true" t="shared" si="18" ref="O34:O65">VLOOKUP(D34,dimensions,10,FALSE)</f>
        <v>-</v>
      </c>
      <c r="P34" s="123">
        <v>33042000</v>
      </c>
      <c r="Q34" s="115" t="str">
        <f aca="true" t="shared" si="19" ref="Q34:Q65">VLOOKUP(D34,MADEIN,11,FALSE)</f>
        <v>ITALY</v>
      </c>
      <c r="R34" s="46" t="s">
        <v>682</v>
      </c>
    </row>
    <row r="35" spans="1:18" ht="15">
      <c r="A35" s="42" t="s">
        <v>3</v>
      </c>
      <c r="B35" s="2" t="s">
        <v>212</v>
      </c>
      <c r="C35" s="3">
        <v>3760220172310</v>
      </c>
      <c r="D35" s="4" t="s">
        <v>35</v>
      </c>
      <c r="E35" s="92" t="str">
        <f t="shared" si="10"/>
        <v>MICA, ZEA MAYS (CORN) STARCH*, CI 77891 (TITANIUM DIOXIDE), ZINC STEARATE, CI 77499 (IRON OXIDES), SQUALANE, CI 77492 (IRON OXIDES), BENZYL ALCOHOL, CI 77491 (IRON OXIDES), PRUNUS ARMENIACA (APRICOT) KERNEL OIL*, DEHYDROACETIC ACID.</v>
      </c>
      <c r="F35" s="94" t="str">
        <f t="shared" si="11"/>
        <v>COSMEBIO</v>
      </c>
      <c r="G35" s="97">
        <f>VLOOKUP(C35,Feuil2!C34:E250,3,FALSE)</f>
        <v>0.99</v>
      </c>
      <c r="H35" s="97">
        <f>VLOOKUP(C35,Feuil2!C34:F250,4,FALSE)</f>
        <v>0.1</v>
      </c>
      <c r="I35" s="116">
        <f t="shared" si="12"/>
        <v>12</v>
      </c>
      <c r="J35" s="123" t="str">
        <f t="shared" si="13"/>
        <v>-</v>
      </c>
      <c r="K35" s="123" t="str">
        <f t="shared" si="14"/>
        <v>1,8 g</v>
      </c>
      <c r="L35" s="123" t="str">
        <f t="shared" si="15"/>
        <v>0.61 oz.</v>
      </c>
      <c r="M35" s="123" t="str">
        <f t="shared" si="16"/>
        <v>-</v>
      </c>
      <c r="N35" s="123" t="str">
        <f t="shared" si="17"/>
        <v>-</v>
      </c>
      <c r="O35" s="123" t="str">
        <f t="shared" si="18"/>
        <v>-</v>
      </c>
      <c r="P35" s="123">
        <v>33042000</v>
      </c>
      <c r="Q35" s="115" t="str">
        <f t="shared" si="19"/>
        <v>ITALY</v>
      </c>
      <c r="R35" s="46" t="s">
        <v>682</v>
      </c>
    </row>
    <row r="36" spans="1:18" ht="15">
      <c r="A36" s="42" t="s">
        <v>3</v>
      </c>
      <c r="B36" s="2" t="s">
        <v>213</v>
      </c>
      <c r="C36" s="3">
        <v>3760220172334</v>
      </c>
      <c r="D36" s="4" t="s">
        <v>36</v>
      </c>
      <c r="E36" s="92" t="str">
        <f t="shared" si="10"/>
        <v>MICA, ZEA MAYS (CORN) STARCH*, CI 77891 (TITANIUM DIOXIDE), CI 77499 (IRON OXIDES), ZINC STEARATE, CI 77492 (IRON OXIDES), CI 77491 (IRON OXIDES), SQUALANE, BENZYL ALCOHOL, PRUNUS ARMENIACA (APRICOT) KERNEL OIL*, DEHYDROACETIC ACID.</v>
      </c>
      <c r="F36" s="94" t="str">
        <f t="shared" si="11"/>
        <v>COSMEBIO</v>
      </c>
      <c r="G36" s="97">
        <f>VLOOKUP(C36,Feuil2!C35:E251,3,FALSE)</f>
        <v>0.99</v>
      </c>
      <c r="H36" s="97">
        <f>VLOOKUP(C36,Feuil2!C35:F251,4,FALSE)</f>
        <v>0.1</v>
      </c>
      <c r="I36" s="116">
        <f t="shared" si="12"/>
        <v>12</v>
      </c>
      <c r="J36" s="123" t="str">
        <f t="shared" si="13"/>
        <v>-</v>
      </c>
      <c r="K36" s="123" t="str">
        <f t="shared" si="14"/>
        <v>1,8 g</v>
      </c>
      <c r="L36" s="123" t="str">
        <f t="shared" si="15"/>
        <v>0.61 oz.</v>
      </c>
      <c r="M36" s="123" t="str">
        <f t="shared" si="16"/>
        <v>-</v>
      </c>
      <c r="N36" s="123" t="str">
        <f t="shared" si="17"/>
        <v>-</v>
      </c>
      <c r="O36" s="123" t="str">
        <f t="shared" si="18"/>
        <v>-</v>
      </c>
      <c r="P36" s="123">
        <v>33042000</v>
      </c>
      <c r="Q36" s="115" t="str">
        <f t="shared" si="19"/>
        <v>ITALY</v>
      </c>
      <c r="R36" s="46" t="s">
        <v>682</v>
      </c>
    </row>
    <row r="37" spans="1:18" ht="15">
      <c r="A37" s="42" t="s">
        <v>3</v>
      </c>
      <c r="B37" s="2" t="s">
        <v>214</v>
      </c>
      <c r="C37" s="3">
        <v>3760220172365</v>
      </c>
      <c r="D37" s="4" t="s">
        <v>37</v>
      </c>
      <c r="E37" s="92" t="str">
        <f t="shared" si="10"/>
        <v>MICA, ZEA MAYS (CORN) STARCH*, CI 77007 (ULTRAMARINES), CI 77891 (TITANIUM DIOXIDE), ZINC STEARATE, CI 77742 (MANGANESE VIOLET), SQUALANE, CI 77499 (IRON OXIDES), CI 77491 (IRON OXIDES), BENZYL ALCOHOL, PRUNUS ARMENIACA (APRICOT) KERNEL OIL*, DEHYDROACETIC ACID.</v>
      </c>
      <c r="F37" s="94" t="str">
        <f t="shared" si="11"/>
        <v>COSMEBIO</v>
      </c>
      <c r="G37" s="97">
        <f>VLOOKUP(C37,Feuil2!C36:E252,3,FALSE)</f>
        <v>0.99</v>
      </c>
      <c r="H37" s="97">
        <f>VLOOKUP(C37,Feuil2!C36:F252,4,FALSE)</f>
        <v>0.1</v>
      </c>
      <c r="I37" s="116">
        <f t="shared" si="12"/>
        <v>12</v>
      </c>
      <c r="J37" s="123" t="str">
        <f t="shared" si="13"/>
        <v>-</v>
      </c>
      <c r="K37" s="123" t="str">
        <f t="shared" si="14"/>
        <v>1,8 g</v>
      </c>
      <c r="L37" s="123" t="str">
        <f t="shared" si="15"/>
        <v>0.61 oz.</v>
      </c>
      <c r="M37" s="123" t="str">
        <f t="shared" si="16"/>
        <v>-</v>
      </c>
      <c r="N37" s="123" t="str">
        <f t="shared" si="17"/>
        <v>-</v>
      </c>
      <c r="O37" s="123" t="str">
        <f t="shared" si="18"/>
        <v>-</v>
      </c>
      <c r="P37" s="123">
        <v>33042000</v>
      </c>
      <c r="Q37" s="115" t="str">
        <f t="shared" si="19"/>
        <v>ITALY</v>
      </c>
      <c r="R37" s="46" t="s">
        <v>682</v>
      </c>
    </row>
    <row r="38" spans="1:18" ht="15">
      <c r="A38" s="42" t="s">
        <v>3</v>
      </c>
      <c r="B38" s="2" t="s">
        <v>215</v>
      </c>
      <c r="C38" s="3">
        <v>3760220172303</v>
      </c>
      <c r="D38" s="4" t="s">
        <v>38</v>
      </c>
      <c r="E38" s="92" t="str">
        <f t="shared" si="10"/>
        <v>MICA, CI 77891 (TITANIUM DIOXIDE), ZEA MAYS (CORN) STARCH*, CI 77491 (IRON OXIDES), CI 77499 (IRON OXIDES), SQUALANE, ZINC STEARATE, BENZYL ALCOHOL, PRUNUS ARMENIACA (APRICOT) KERNEL OIL*, DEHYDROACETIC ACID.</v>
      </c>
      <c r="F38" s="94" t="str">
        <f t="shared" si="11"/>
        <v>COSMEBIO</v>
      </c>
      <c r="G38" s="97">
        <f>VLOOKUP(C38,Feuil2!C37:E253,3,FALSE)</f>
        <v>0.99</v>
      </c>
      <c r="H38" s="97">
        <f>VLOOKUP(C38,Feuil2!C37:F253,4,FALSE)</f>
        <v>0.1</v>
      </c>
      <c r="I38" s="116">
        <f t="shared" si="12"/>
        <v>12</v>
      </c>
      <c r="J38" s="123" t="str">
        <f t="shared" si="13"/>
        <v>-</v>
      </c>
      <c r="K38" s="123" t="str">
        <f t="shared" si="14"/>
        <v>1,8 g</v>
      </c>
      <c r="L38" s="123" t="str">
        <f t="shared" si="15"/>
        <v>0.61 oz.</v>
      </c>
      <c r="M38" s="123" t="str">
        <f t="shared" si="16"/>
        <v>-</v>
      </c>
      <c r="N38" s="123" t="str">
        <f t="shared" si="17"/>
        <v>-</v>
      </c>
      <c r="O38" s="123" t="str">
        <f t="shared" si="18"/>
        <v>-</v>
      </c>
      <c r="P38" s="123">
        <v>33042000</v>
      </c>
      <c r="Q38" s="115" t="str">
        <f t="shared" si="19"/>
        <v>ITALY</v>
      </c>
      <c r="R38" s="46" t="s">
        <v>682</v>
      </c>
    </row>
    <row r="39" spans="1:18" ht="15">
      <c r="A39" s="42" t="s">
        <v>3</v>
      </c>
      <c r="B39" s="2" t="s">
        <v>216</v>
      </c>
      <c r="C39" s="3">
        <v>3760220172327</v>
      </c>
      <c r="D39" s="4" t="s">
        <v>39</v>
      </c>
      <c r="E39" s="92" t="str">
        <f t="shared" si="10"/>
        <v>MICA, CI 77491 (IRON OXIDES), SQUALANE, ZEA MAYS (CORN) STARCH*, CI 77891 (TITANIUM DIOXIDE), ZINC STEARATE, CI 77742 (MANGANESE VIOLET), BENZYL ALCOHOL, CI 77499 (IRON OXIDES), PRUNUS ARMENIACA (APRICOT) KERNEL OIL*, DEHYDROACETIC ACID.</v>
      </c>
      <c r="F39" s="94" t="str">
        <f t="shared" si="11"/>
        <v>COSMEBIO</v>
      </c>
      <c r="G39" s="97">
        <f>VLOOKUP(C39,Feuil2!C38:E254,3,FALSE)</f>
        <v>0.99</v>
      </c>
      <c r="H39" s="97">
        <f>VLOOKUP(C39,Feuil2!C38:F254,4,FALSE)</f>
        <v>0.1</v>
      </c>
      <c r="I39" s="116">
        <f t="shared" si="12"/>
        <v>12</v>
      </c>
      <c r="J39" s="123" t="str">
        <f t="shared" si="13"/>
        <v>-</v>
      </c>
      <c r="K39" s="123" t="str">
        <f t="shared" si="14"/>
        <v>1,8 g</v>
      </c>
      <c r="L39" s="123" t="str">
        <f t="shared" si="15"/>
        <v>0.61 oz.</v>
      </c>
      <c r="M39" s="123" t="str">
        <f t="shared" si="16"/>
        <v>-</v>
      </c>
      <c r="N39" s="123" t="str">
        <f t="shared" si="17"/>
        <v>-</v>
      </c>
      <c r="O39" s="123" t="str">
        <f t="shared" si="18"/>
        <v>-</v>
      </c>
      <c r="P39" s="123">
        <v>33042000</v>
      </c>
      <c r="Q39" s="115" t="str">
        <f t="shared" si="19"/>
        <v>ITALY</v>
      </c>
      <c r="R39" s="46" t="s">
        <v>682</v>
      </c>
    </row>
    <row r="40" spans="1:18" ht="15">
      <c r="A40" s="42" t="s">
        <v>3</v>
      </c>
      <c r="B40" s="2" t="s">
        <v>217</v>
      </c>
      <c r="C40" s="3">
        <v>3760220172341</v>
      </c>
      <c r="D40" s="4" t="s">
        <v>40</v>
      </c>
      <c r="E40" s="92" t="str">
        <f t="shared" si="10"/>
        <v>MICA, SQUALANE, CI 77491 (IRON OXIDES), ZEA MAYS (CORN) STARCH*, CI 77891 (TITANIUM DIOXIDE), ZINC STEARATE, BENZYL ALCOHOL, CI 77499 (IRON OXIDES), PRUNUS ARMENIACA (APRICOT) KERNEL OIL*, DEHYDROACETIC ACID.</v>
      </c>
      <c r="F40" s="94" t="str">
        <f t="shared" si="11"/>
        <v>COSMEBIO</v>
      </c>
      <c r="G40" s="97">
        <f>VLOOKUP(C40,Feuil2!C39:E255,3,FALSE)</f>
        <v>0.99</v>
      </c>
      <c r="H40" s="97">
        <f>VLOOKUP(C40,Feuil2!C39:F255,4,FALSE)</f>
        <v>0.1</v>
      </c>
      <c r="I40" s="116">
        <f t="shared" si="12"/>
        <v>12</v>
      </c>
      <c r="J40" s="123" t="str">
        <f t="shared" si="13"/>
        <v>-</v>
      </c>
      <c r="K40" s="123" t="str">
        <f t="shared" si="14"/>
        <v>1,8 g</v>
      </c>
      <c r="L40" s="123" t="str">
        <f t="shared" si="15"/>
        <v>0.61 oz.</v>
      </c>
      <c r="M40" s="123" t="str">
        <f t="shared" si="16"/>
        <v>-</v>
      </c>
      <c r="N40" s="123" t="str">
        <f t="shared" si="17"/>
        <v>-</v>
      </c>
      <c r="O40" s="123" t="str">
        <f t="shared" si="18"/>
        <v>-</v>
      </c>
      <c r="P40" s="123">
        <v>33042000</v>
      </c>
      <c r="Q40" s="115" t="str">
        <f t="shared" si="19"/>
        <v>ITALY</v>
      </c>
      <c r="R40" s="46" t="s">
        <v>682</v>
      </c>
    </row>
    <row r="41" spans="1:18" ht="15">
      <c r="A41" s="42" t="s">
        <v>3</v>
      </c>
      <c r="B41" s="2" t="s">
        <v>218</v>
      </c>
      <c r="C41" s="3">
        <v>3760220172358</v>
      </c>
      <c r="D41" s="4" t="s">
        <v>41</v>
      </c>
      <c r="E41" s="92" t="str">
        <f t="shared" si="10"/>
        <v>MICA, CI 77891 (TITANIUM DIOXIDE), ZEA MAYS (CORN) STARCH*, SQUALANE, ZINC STEARATE, BENZYL ALCOHOL, CI 77491 (IRON OXIDES), CI 77492 (IRON OXIDES), PRUNUS ARMENIACA (APRICOT) KERNEL OIL*, DEHYDROACETIC ACID.</v>
      </c>
      <c r="F41" s="94" t="str">
        <f t="shared" si="11"/>
        <v>COSMEBIO</v>
      </c>
      <c r="G41" s="97">
        <f>VLOOKUP(C41,Feuil2!C40:E256,3,FALSE)</f>
        <v>0.99</v>
      </c>
      <c r="H41" s="97">
        <f>VLOOKUP(C41,Feuil2!C40:F256,4,FALSE)</f>
        <v>0.1</v>
      </c>
      <c r="I41" s="116">
        <f t="shared" si="12"/>
        <v>12</v>
      </c>
      <c r="J41" s="123" t="str">
        <f t="shared" si="13"/>
        <v>-</v>
      </c>
      <c r="K41" s="123" t="str">
        <f t="shared" si="14"/>
        <v>1,8 g</v>
      </c>
      <c r="L41" s="123" t="str">
        <f t="shared" si="15"/>
        <v>0.61 oz.</v>
      </c>
      <c r="M41" s="123" t="str">
        <f t="shared" si="16"/>
        <v>-</v>
      </c>
      <c r="N41" s="123" t="str">
        <f t="shared" si="17"/>
        <v>-</v>
      </c>
      <c r="O41" s="123" t="str">
        <f t="shared" si="18"/>
        <v>-</v>
      </c>
      <c r="P41" s="123">
        <v>33042000</v>
      </c>
      <c r="Q41" s="115" t="str">
        <f t="shared" si="19"/>
        <v>ITALY</v>
      </c>
      <c r="R41" s="46" t="s">
        <v>682</v>
      </c>
    </row>
    <row r="42" spans="1:18" ht="15">
      <c r="A42" s="42" t="s">
        <v>3</v>
      </c>
      <c r="B42" s="2" t="s">
        <v>219</v>
      </c>
      <c r="C42" s="3">
        <v>3760220172372</v>
      </c>
      <c r="D42" s="4" t="s">
        <v>42</v>
      </c>
      <c r="E42" s="92" t="str">
        <f t="shared" si="10"/>
        <v>MICA, CI 77891 (TITANIUM DIOXIDE), SQUALANE, ZEA MAYS (CORN) STARCH*, CI 77491 (IRON OXIDES), ZINC STEARATE, BENZYL ALCOHOL, PRUNUS ARMENIACA (APRICOT) KERNEL OIL*, DEHYDROACETIC ACID.</v>
      </c>
      <c r="F42" s="94" t="str">
        <f t="shared" si="11"/>
        <v>COSMEBIO</v>
      </c>
      <c r="G42" s="97">
        <f>VLOOKUP(C42,Feuil2!C41:E257,3,FALSE)</f>
        <v>0.99</v>
      </c>
      <c r="H42" s="97">
        <f>VLOOKUP(C42,Feuil2!C41:F257,4,FALSE)</f>
        <v>0.1</v>
      </c>
      <c r="I42" s="116">
        <f t="shared" si="12"/>
        <v>12</v>
      </c>
      <c r="J42" s="123" t="str">
        <f t="shared" si="13"/>
        <v>-</v>
      </c>
      <c r="K42" s="123" t="str">
        <f t="shared" si="14"/>
        <v>1,8 g</v>
      </c>
      <c r="L42" s="123" t="str">
        <f t="shared" si="15"/>
        <v>0.61 oz.</v>
      </c>
      <c r="M42" s="123" t="str">
        <f t="shared" si="16"/>
        <v>-</v>
      </c>
      <c r="N42" s="123" t="str">
        <f t="shared" si="17"/>
        <v>-</v>
      </c>
      <c r="O42" s="123" t="str">
        <f t="shared" si="18"/>
        <v>-</v>
      </c>
      <c r="P42" s="123">
        <v>33042000</v>
      </c>
      <c r="Q42" s="115" t="str">
        <f t="shared" si="19"/>
        <v>ITALY</v>
      </c>
      <c r="R42" s="46" t="s">
        <v>682</v>
      </c>
    </row>
    <row r="43" spans="1:18" ht="15">
      <c r="A43" s="42" t="s">
        <v>3</v>
      </c>
      <c r="B43" s="2" t="s">
        <v>220</v>
      </c>
      <c r="C43" s="3">
        <v>3760220170897</v>
      </c>
      <c r="D43" s="4" t="s">
        <v>43</v>
      </c>
      <c r="E43" s="92" t="str">
        <f t="shared" si="10"/>
        <v>OAP 154 155 156 :
MICA, ZEA MAYS (CORN) STARCH*, ZINC STEARATE, SQUALANE, PRUNUS ARMENIACA (APRICOT) KERNEL OIL*, BENZYL ALCOHOL, DEHYDROACETIC ACID. MAY CONTAIN +/- : CI 77891 (TITANIUM DIOXIDE), CI 77492 (IRON OXIDES), CI 77491 (IRON OXIDES), CI 77499 (IRON OXIDES), CI77007 (ULTRAMARINES).
OAP 231, 232, 233, 234 &amp; 235 :
MICA, ZEA MAYS (CORN) STARCH*, ZINC STEARATE, GLYCERIN**, SIMMONDSIA CHINENSIS (JOJOBA) SEED OIL*, RICINUS COMMUNIS (CASTOR) SEED OIL*, PRUNUS ARMENIACA (APRICOT) KERNEL OIL*, BENZYL ALCOHOL, DEHYDROACETIC ACID. MAY CONTAIN +/- : CI 77499 (IRON OXIDES), CI 77491 (IRON OXIDES), CI 77891 (TITANIUM DIOXIDE), CI 75470 (CARMINE).</v>
      </c>
      <c r="F43" s="94" t="str">
        <f t="shared" si="11"/>
        <v>COSMOS ORGANIC</v>
      </c>
      <c r="G43" s="97" t="str">
        <f>VLOOKUP(C43,Feuil2!C42:E258,3,FALSE)</f>
        <v>-</v>
      </c>
      <c r="H43" s="97" t="str">
        <f>VLOOKUP(C43,Feuil2!C42:F258,4,FALSE)</f>
        <v>-</v>
      </c>
      <c r="I43" s="116">
        <f t="shared" si="12"/>
        <v>12</v>
      </c>
      <c r="J43" s="123">
        <f t="shared" si="13"/>
        <v>122</v>
      </c>
      <c r="K43" s="123" t="str">
        <f t="shared" si="14"/>
        <v>8x1,8 g</v>
      </c>
      <c r="L43" s="123" t="str">
        <f t="shared" si="15"/>
        <v>8x0.61 oz.</v>
      </c>
      <c r="M43" s="123">
        <f t="shared" si="16"/>
        <v>29</v>
      </c>
      <c r="N43" s="123">
        <f t="shared" si="17"/>
        <v>83</v>
      </c>
      <c r="O43" s="123">
        <f t="shared" si="18"/>
        <v>83</v>
      </c>
      <c r="P43" s="123">
        <v>33042000</v>
      </c>
      <c r="Q43" s="115" t="str">
        <f t="shared" si="19"/>
        <v>ITALY</v>
      </c>
      <c r="R43" s="46" t="s">
        <v>682</v>
      </c>
    </row>
    <row r="44" spans="1:18" ht="15">
      <c r="A44" s="42" t="s">
        <v>3</v>
      </c>
      <c r="B44" s="2" t="s">
        <v>221</v>
      </c>
      <c r="C44" s="3">
        <v>3760220175342</v>
      </c>
      <c r="D44" s="4" t="s">
        <v>44</v>
      </c>
      <c r="E44" s="92" t="str">
        <f t="shared" si="10"/>
        <v>MICA, CI 77891 (TITANIUM DIOXIDE), ZEA MAYS (CORN) STARCH, ZINC STEARATE, CI 77492 (IRON OXIDES), SQUALANE, BENZYL ALCOHOL, CI 77491 (IRON OXIDES), PRUNUS ARMENIACA (APRICOT) KERNEL OIL, DEHYDROACETIC ACID, CI 77499 (IRON OXIDES).</v>
      </c>
      <c r="F44" s="94" t="str">
        <f t="shared" si="11"/>
        <v>COSMOS ORGANIC</v>
      </c>
      <c r="G44" s="97">
        <f>VLOOKUP(C44,Feuil2!C43:E259,3,FALSE)</f>
        <v>0.99</v>
      </c>
      <c r="H44" s="97">
        <f>VLOOKUP(C44,Feuil2!C43:F259,4,FALSE)</f>
        <v>0.1</v>
      </c>
      <c r="I44" s="116">
        <f t="shared" si="12"/>
        <v>12</v>
      </c>
      <c r="J44" s="123" t="str">
        <f t="shared" si="13"/>
        <v>-</v>
      </c>
      <c r="K44" s="123" t="str">
        <f t="shared" si="14"/>
        <v>1,8 g</v>
      </c>
      <c r="L44" s="123" t="str">
        <f t="shared" si="15"/>
        <v>0.61 oz.</v>
      </c>
      <c r="M44" s="123" t="str">
        <f t="shared" si="16"/>
        <v>-</v>
      </c>
      <c r="N44" s="123" t="str">
        <f t="shared" si="17"/>
        <v>-</v>
      </c>
      <c r="O44" s="123" t="str">
        <f t="shared" si="18"/>
        <v>-</v>
      </c>
      <c r="P44" s="123">
        <v>33042000</v>
      </c>
      <c r="Q44" s="115" t="str">
        <f t="shared" si="19"/>
        <v>ITALY</v>
      </c>
      <c r="R44" s="46" t="s">
        <v>682</v>
      </c>
    </row>
    <row r="45" spans="1:18" ht="15">
      <c r="A45" s="42" t="s">
        <v>3</v>
      </c>
      <c r="B45" s="2" t="s">
        <v>222</v>
      </c>
      <c r="C45" s="3">
        <v>3760220175359</v>
      </c>
      <c r="D45" s="4" t="s">
        <v>45</v>
      </c>
      <c r="E45" s="92" t="str">
        <f t="shared" si="10"/>
        <v>MICA, CI 77891 (TITANIUM DIOXIDE), ZEA MAYS (CORN) STARCH, ZINC STEARATE, SQUALANE, BENZYL ALCOHOL, PRUNUS ARMENIACA (APRICOT) KERNEL OIL, DEHYDROACETIC ACID, CI 77007 (ULTRAMARINES).</v>
      </c>
      <c r="F45" s="94" t="str">
        <f t="shared" si="11"/>
        <v>COSMOS ORGANIC</v>
      </c>
      <c r="G45" s="97">
        <f>VLOOKUP(C45,Feuil2!C44:E260,3,FALSE)</f>
        <v>0.99</v>
      </c>
      <c r="H45" s="97">
        <f>VLOOKUP(C45,Feuil2!C44:F260,4,FALSE)</f>
        <v>0.1</v>
      </c>
      <c r="I45" s="116">
        <f t="shared" si="12"/>
        <v>12</v>
      </c>
      <c r="J45" s="123" t="str">
        <f t="shared" si="13"/>
        <v>-</v>
      </c>
      <c r="K45" s="123" t="str">
        <f t="shared" si="14"/>
        <v>1,8 g</v>
      </c>
      <c r="L45" s="123" t="str">
        <f t="shared" si="15"/>
        <v>0.61 oz.</v>
      </c>
      <c r="M45" s="123" t="str">
        <f t="shared" si="16"/>
        <v>-</v>
      </c>
      <c r="N45" s="123" t="str">
        <f t="shared" si="17"/>
        <v>-</v>
      </c>
      <c r="O45" s="123" t="str">
        <f t="shared" si="18"/>
        <v>-</v>
      </c>
      <c r="P45" s="123">
        <v>33042000</v>
      </c>
      <c r="Q45" s="115" t="str">
        <f t="shared" si="19"/>
        <v>ITALY</v>
      </c>
      <c r="R45" s="46" t="s">
        <v>682</v>
      </c>
    </row>
    <row r="46" spans="1:18" ht="15">
      <c r="A46" s="42" t="s">
        <v>3</v>
      </c>
      <c r="B46" s="2" t="s">
        <v>223</v>
      </c>
      <c r="C46" s="3">
        <v>3760220175366</v>
      </c>
      <c r="D46" s="4" t="s">
        <v>46</v>
      </c>
      <c r="E46" s="92" t="str">
        <f t="shared" si="10"/>
        <v>MICA, CI 77499 (IRON OXIDES), CI 77492 (IRON OXIDES), CI 77491 (IRON OXIDES), ZEA MAYS (CORN) STARCH, CI 77891 (TITANIUM DIOXIDE), ZINC STEARATE, SQUALANE, BENZYL ALCOHOL, PRUNUS ARMENIACA (APRICOT) KERNEL OIL, DEHYDROACETIC ACID.</v>
      </c>
      <c r="F46" s="94" t="str">
        <f t="shared" si="11"/>
        <v>COSMOS ORGANIC</v>
      </c>
      <c r="G46" s="97">
        <f>VLOOKUP(C46,Feuil2!C45:E261,3,FALSE)</f>
        <v>0.99</v>
      </c>
      <c r="H46" s="97">
        <f>VLOOKUP(C46,Feuil2!C45:F261,4,FALSE)</f>
        <v>0.1</v>
      </c>
      <c r="I46" s="116">
        <f t="shared" si="12"/>
        <v>12</v>
      </c>
      <c r="J46" s="123" t="str">
        <f t="shared" si="13"/>
        <v>-</v>
      </c>
      <c r="K46" s="123" t="str">
        <f t="shared" si="14"/>
        <v>1,8 g</v>
      </c>
      <c r="L46" s="123" t="str">
        <f t="shared" si="15"/>
        <v>0.61 oz.</v>
      </c>
      <c r="M46" s="123" t="str">
        <f t="shared" si="16"/>
        <v>-</v>
      </c>
      <c r="N46" s="123" t="str">
        <f t="shared" si="17"/>
        <v>-</v>
      </c>
      <c r="O46" s="123" t="str">
        <f t="shared" si="18"/>
        <v>-</v>
      </c>
      <c r="P46" s="123">
        <v>33042000</v>
      </c>
      <c r="Q46" s="115" t="str">
        <f t="shared" si="19"/>
        <v>ITALY</v>
      </c>
      <c r="R46" s="46" t="s">
        <v>682</v>
      </c>
    </row>
    <row r="47" spans="1:18" ht="15">
      <c r="A47" s="42" t="s">
        <v>3</v>
      </c>
      <c r="B47" s="2" t="s">
        <v>224</v>
      </c>
      <c r="C47" s="3">
        <v>3760220175373</v>
      </c>
      <c r="D47" s="4" t="s">
        <v>47</v>
      </c>
      <c r="E47" s="92" t="str">
        <f t="shared" si="10"/>
        <v>MICA, CI 77891 (TITANIUM DIOXIDE), ZEA MAYS (CORN) STARCH, ZINC STEARATE, GLYCERIN, SIMMONDSIA CHINENSIS (JOJOBA) SEED OIL, CI 77491 (IRON OXIDES), RICINUS COMMUNIS (CASTOR) SEED OIL, BENZYL ALCOHOL, PRUNUS ARMENIACA (APRICOT) KERNEL OIL, DEHYDROACETIC ACID.</v>
      </c>
      <c r="F47" s="94" t="str">
        <f t="shared" si="11"/>
        <v>COSMOS ORGANIC</v>
      </c>
      <c r="G47" s="97">
        <f>VLOOKUP(C47,Feuil2!C46:E262,3,FALSE)</f>
        <v>0.99</v>
      </c>
      <c r="H47" s="97">
        <f>VLOOKUP(C47,Feuil2!C46:F262,4,FALSE)</f>
        <v>0.1</v>
      </c>
      <c r="I47" s="116">
        <f t="shared" si="12"/>
        <v>12</v>
      </c>
      <c r="J47" s="123" t="str">
        <f t="shared" si="13"/>
        <v>-</v>
      </c>
      <c r="K47" s="123" t="str">
        <f t="shared" si="14"/>
        <v>1,8 g</v>
      </c>
      <c r="L47" s="123" t="str">
        <f t="shared" si="15"/>
        <v>0.61 oz.</v>
      </c>
      <c r="M47" s="123" t="str">
        <f t="shared" si="16"/>
        <v>-</v>
      </c>
      <c r="N47" s="123" t="str">
        <f t="shared" si="17"/>
        <v>-</v>
      </c>
      <c r="O47" s="123" t="str">
        <f t="shared" si="18"/>
        <v>-</v>
      </c>
      <c r="P47" s="123">
        <v>33042000</v>
      </c>
      <c r="Q47" s="115" t="str">
        <f t="shared" si="19"/>
        <v>ITALY</v>
      </c>
      <c r="R47" s="46" t="s">
        <v>682</v>
      </c>
    </row>
    <row r="48" spans="1:18" ht="15">
      <c r="A48" s="42" t="s">
        <v>3</v>
      </c>
      <c r="B48" s="2" t="s">
        <v>225</v>
      </c>
      <c r="C48" s="3">
        <v>3760220175380</v>
      </c>
      <c r="D48" s="4" t="s">
        <v>48</v>
      </c>
      <c r="E48" s="92" t="str">
        <f t="shared" si="10"/>
        <v>CI 77499 (IRON OXIDES), MICA, CI 77491 (IRON OXIDES), ZEA MAYS (CORN) STARCH, ZINC STEARATE, CI 77891 (TITANIUM DIOXIDE), GLYCERIN, SIMMONDSIA CHINENSIS (JOJOBA) SEED OIL, RICINUS COMMUNIS (CASTOR) SEED OIL, CI 75470 (CARMINE), BENZYL ALCOHOL, PRUNUS ARMENIACA (APRICOT) KERNEL OIL, DEHYDROACETIC ACID.</v>
      </c>
      <c r="F48" s="94" t="str">
        <f t="shared" si="11"/>
        <v>COSMOS ORGANIC</v>
      </c>
      <c r="G48" s="97">
        <f>VLOOKUP(C48,Feuil2!C47:E263,3,FALSE)</f>
        <v>0.99</v>
      </c>
      <c r="H48" s="97">
        <f>VLOOKUP(C48,Feuil2!C47:F263,4,FALSE)</f>
        <v>0.1</v>
      </c>
      <c r="I48" s="116">
        <f t="shared" si="12"/>
        <v>12</v>
      </c>
      <c r="J48" s="123" t="str">
        <f t="shared" si="13"/>
        <v>-</v>
      </c>
      <c r="K48" s="123" t="str">
        <f t="shared" si="14"/>
        <v>1,8 g</v>
      </c>
      <c r="L48" s="123" t="str">
        <f t="shared" si="15"/>
        <v>0.61 oz.</v>
      </c>
      <c r="M48" s="123" t="str">
        <f t="shared" si="16"/>
        <v>-</v>
      </c>
      <c r="N48" s="123" t="str">
        <f t="shared" si="17"/>
        <v>-</v>
      </c>
      <c r="O48" s="123" t="str">
        <f t="shared" si="18"/>
        <v>-</v>
      </c>
      <c r="P48" s="123">
        <v>33042000</v>
      </c>
      <c r="Q48" s="115" t="str">
        <f t="shared" si="19"/>
        <v>ITALY</v>
      </c>
      <c r="R48" s="46" t="s">
        <v>682</v>
      </c>
    </row>
    <row r="49" spans="1:18" ht="15">
      <c r="A49" s="42" t="s">
        <v>3</v>
      </c>
      <c r="B49" s="2" t="s">
        <v>226</v>
      </c>
      <c r="C49" s="3">
        <v>3760220175397</v>
      </c>
      <c r="D49" s="4" t="s">
        <v>49</v>
      </c>
      <c r="E49" s="92" t="str">
        <f t="shared" si="10"/>
        <v>CI 77499 (IRON OXIDES), MICA, ZEA MAYS (CORN) STARCH, CI 77491 (IRON OXIDES), ZINC STEARATE, RICINUS COMMUNIS (CASTOR) SEED OIL, GLYCERIN, SIMMONDSIA CHINENSIS (JOJOBA) SEED OIL, CI 77891 (TITANIUM DIOXIDE), BENZYL ALCOHOL, PRUNUS ARMENIACA (APRICOT) KERNEL OIL, DEHYDROACETIC ACID.</v>
      </c>
      <c r="F49" s="94" t="str">
        <f t="shared" si="11"/>
        <v>COSMOS ORGANIC</v>
      </c>
      <c r="G49" s="97">
        <f>VLOOKUP(C49,Feuil2!C48:E264,3,FALSE)</f>
        <v>0.99</v>
      </c>
      <c r="H49" s="97">
        <f>VLOOKUP(C49,Feuil2!C48:F264,4,FALSE)</f>
        <v>0.1</v>
      </c>
      <c r="I49" s="116">
        <f t="shared" si="12"/>
        <v>12</v>
      </c>
      <c r="J49" s="123" t="str">
        <f t="shared" si="13"/>
        <v>-</v>
      </c>
      <c r="K49" s="123" t="str">
        <f t="shared" si="14"/>
        <v>1,8 g</v>
      </c>
      <c r="L49" s="123" t="str">
        <f t="shared" si="15"/>
        <v>0.61 oz.</v>
      </c>
      <c r="M49" s="123" t="str">
        <f t="shared" si="16"/>
        <v>-</v>
      </c>
      <c r="N49" s="123" t="str">
        <f t="shared" si="17"/>
        <v>-</v>
      </c>
      <c r="O49" s="123" t="str">
        <f t="shared" si="18"/>
        <v>-</v>
      </c>
      <c r="P49" s="123">
        <v>33042000</v>
      </c>
      <c r="Q49" s="115" t="str">
        <f t="shared" si="19"/>
        <v>ITALY</v>
      </c>
      <c r="R49" s="46" t="s">
        <v>682</v>
      </c>
    </row>
    <row r="50" spans="1:18" ht="15">
      <c r="A50" s="42" t="s">
        <v>3</v>
      </c>
      <c r="B50" s="2" t="s">
        <v>227</v>
      </c>
      <c r="C50" s="3">
        <v>3760220175403</v>
      </c>
      <c r="D50" s="4" t="s">
        <v>50</v>
      </c>
      <c r="E50" s="92" t="str">
        <f t="shared" si="10"/>
        <v>MICA, 77891 (TITANIUM DIOXIDE), ZEA MAYS (CORN) STARCH, CI 77491 (IRON OXIDES), GLYCERIN, SIMMONDSIA CHINENSIS (JOJOBA) SEED OIL, ZINC STEARATE, RICINUS COMMUNIS (CASTOR) SEED OIL, CI 77499 (IRON OXIDES), BENZYL ALCOHOL, PRUNUS ARMENIACA (APRICOT) KERNEL OIL, DEHYDROACETIC ACID.</v>
      </c>
      <c r="F50" s="94" t="str">
        <f t="shared" si="11"/>
        <v>COSMOS ORGANIC</v>
      </c>
      <c r="G50" s="97">
        <f>VLOOKUP(C50,Feuil2!C49:E265,3,FALSE)</f>
        <v>0.99</v>
      </c>
      <c r="H50" s="97">
        <f>VLOOKUP(C50,Feuil2!C49:F265,4,FALSE)</f>
        <v>0.1</v>
      </c>
      <c r="I50" s="116">
        <f t="shared" si="12"/>
        <v>12</v>
      </c>
      <c r="J50" s="123" t="str">
        <f t="shared" si="13"/>
        <v>-</v>
      </c>
      <c r="K50" s="123" t="str">
        <f t="shared" si="14"/>
        <v>1,8 g</v>
      </c>
      <c r="L50" s="123" t="str">
        <f t="shared" si="15"/>
        <v>0.61 oz.</v>
      </c>
      <c r="M50" s="123" t="str">
        <f t="shared" si="16"/>
        <v>-</v>
      </c>
      <c r="N50" s="123" t="str">
        <f t="shared" si="17"/>
        <v>-</v>
      </c>
      <c r="O50" s="123" t="str">
        <f t="shared" si="18"/>
        <v>-</v>
      </c>
      <c r="P50" s="123">
        <v>33042000</v>
      </c>
      <c r="Q50" s="115" t="str">
        <f t="shared" si="19"/>
        <v>ITALY</v>
      </c>
      <c r="R50" s="46" t="s">
        <v>682</v>
      </c>
    </row>
    <row r="51" spans="1:18" ht="15">
      <c r="A51" s="42" t="s">
        <v>3</v>
      </c>
      <c r="B51" s="2" t="s">
        <v>228</v>
      </c>
      <c r="C51" s="3">
        <v>3760220175410</v>
      </c>
      <c r="D51" s="4" t="s">
        <v>51</v>
      </c>
      <c r="E51" s="92" t="str">
        <f t="shared" si="10"/>
        <v>MICA, CI 77891 (TITANIUM DIOXIDE), ZEA MAYS (CORN) STARCH, CI 77491 (IRON OXIDES), ZINC STEARATE, RICINUS COMMUNIS (CASTOR) SEED OIL, GLYCERIN, CI 77499 (IRON OXIDES), SIMMONDSIA CHINENSIS (JOJOBA) SEED OIL, BENZYL ALCOHOL, PRUNUS ARMENIACA (APRICOT) KERNEL OIL, DEHYDROACETIC ACID.</v>
      </c>
      <c r="F51" s="94" t="str">
        <f t="shared" si="11"/>
        <v>COSMOS ORGANIC</v>
      </c>
      <c r="G51" s="97">
        <f>VLOOKUP(C51,Feuil2!C50:E266,3,FALSE)</f>
        <v>0.99</v>
      </c>
      <c r="H51" s="97">
        <f>VLOOKUP(C51,Feuil2!C50:F266,4,FALSE)</f>
        <v>0.1</v>
      </c>
      <c r="I51" s="116">
        <f t="shared" si="12"/>
        <v>12</v>
      </c>
      <c r="J51" s="123" t="str">
        <f t="shared" si="13"/>
        <v>-</v>
      </c>
      <c r="K51" s="123" t="str">
        <f t="shared" si="14"/>
        <v>1,8 g</v>
      </c>
      <c r="L51" s="123" t="str">
        <f t="shared" si="15"/>
        <v>0.61 oz.</v>
      </c>
      <c r="M51" s="123" t="str">
        <f t="shared" si="16"/>
        <v>-</v>
      </c>
      <c r="N51" s="123" t="str">
        <f t="shared" si="17"/>
        <v>-</v>
      </c>
      <c r="O51" s="123" t="str">
        <f t="shared" si="18"/>
        <v>-</v>
      </c>
      <c r="P51" s="123">
        <v>33042000</v>
      </c>
      <c r="Q51" s="115" t="str">
        <f t="shared" si="19"/>
        <v>ITALY</v>
      </c>
      <c r="R51" s="46" t="s">
        <v>682</v>
      </c>
    </row>
    <row r="52" spans="1:18" ht="15">
      <c r="A52" s="42" t="s">
        <v>3</v>
      </c>
      <c r="B52" s="2" t="s">
        <v>229</v>
      </c>
      <c r="C52" s="3">
        <v>3760220172549</v>
      </c>
      <c r="D52" s="4" t="s">
        <v>52</v>
      </c>
      <c r="E52" s="92" t="str">
        <f t="shared" si="10"/>
        <v>OMBRES À PAUPIÈRES / EYE SHADOWS 223 &amp; 226 :
MICA, ZEA MAYS (CORN) STARCH*, ZINC STEARATE, RICINUS COMMUNIS (CASTOR) SEED OIL*, GLYCERIN**, SIMMONDSIA CHINENSIS (JOJOBA) SEED OIL*, BENZYL ALCOHOL, PRUNUS ARMENIACA (APRICOT) KERNEL OIL*, DEHYDROACETIC ACID. MAY CONTAIN +/-: CI 77491 (IRON OXIDES), CI 77499 (IRON OXIDES), CI 77891 (TITANIUM DIOXIDE), CI 77007 (ULTRAMARINES), CI 77288 (CHROMIUM OXIDE GREEN)
OMBRES À PAUPIÈRES / EYE SHADOWS 224, 225, 228, 229, 230 &amp; 244 :
MICA, ZEA MAYS (CORN) STARCH*, ZINC STEARATE, GLYCERIN**, SIMMONDSIA CHINENSIS (JOJOBA) SEED OIL*, RICINUS COMMUNIS (CASTOR) SEED OIL*, BENZYL ALCOHOL, PRUNUS ARMENIACA (APRICOT) KERNEL OIL*, DEHYDROACETIC ACID. MAY CONTAIN +/-: CI 77491 (IRON OXIDES), CI 77891 (TITANIUM DIOXIDE), CI 77499 (IRON OXIDES), CI 77492 (IRON OXIDES), CI 75470 (CARMINE), CI 77007 (ULTRAMARINES) </v>
      </c>
      <c r="F52" s="94" t="str">
        <f t="shared" si="11"/>
        <v>COSMOS ORGANIC</v>
      </c>
      <c r="G52" s="97" t="str">
        <f>VLOOKUP(C52,Feuil2!C51:E267,3,FALSE)</f>
        <v>-</v>
      </c>
      <c r="H52" s="97" t="str">
        <f>VLOOKUP(C52,Feuil2!C51:F267,4,FALSE)</f>
        <v>-</v>
      </c>
      <c r="I52" s="116">
        <f t="shared" si="12"/>
        <v>12</v>
      </c>
      <c r="J52" s="123">
        <f t="shared" si="13"/>
        <v>122</v>
      </c>
      <c r="K52" s="123" t="str">
        <f t="shared" si="14"/>
        <v>8x1,8 g</v>
      </c>
      <c r="L52" s="123" t="str">
        <f t="shared" si="15"/>
        <v>8x0.61 oz.</v>
      </c>
      <c r="M52" s="123">
        <f t="shared" si="16"/>
        <v>29</v>
      </c>
      <c r="N52" s="123">
        <f t="shared" si="17"/>
        <v>83</v>
      </c>
      <c r="O52" s="123">
        <f t="shared" si="18"/>
        <v>83</v>
      </c>
      <c r="P52" s="123">
        <v>33042000</v>
      </c>
      <c r="Q52" s="115" t="str">
        <f t="shared" si="19"/>
        <v>ITALY</v>
      </c>
      <c r="R52" s="46" t="s">
        <v>682</v>
      </c>
    </row>
    <row r="53" spans="1:18" ht="15">
      <c r="A53" s="42" t="s">
        <v>3</v>
      </c>
      <c r="B53" s="2" t="s">
        <v>230</v>
      </c>
      <c r="C53" s="3">
        <v>3760220175335</v>
      </c>
      <c r="D53" s="4" t="s">
        <v>53</v>
      </c>
      <c r="E53" s="92" t="str">
        <f t="shared" si="10"/>
        <v>MICA, ZEA MAYS (CORN) STARCH, CI 77491 (IRON OXIDES), CI 77891 (TITANIUM DIOXIDE), ZINC STEARATE, GLYCERIN, SIMMONDSIA CHINENSIS (JOJOBA) SEED OIL, RICINUS COMMUNIS (CASTOR) SEED OIL, CI 77499 (IRON OXIDES), BENZYL ALCOHOL, PRUNUS ARMENIACA (APRICOT) KERNEL OIL, DEHYDROACETIC ACID</v>
      </c>
      <c r="F53" s="94" t="str">
        <f t="shared" si="11"/>
        <v>COSMOS ORGANIC</v>
      </c>
      <c r="G53" s="97">
        <f>VLOOKUP(C53,Feuil2!C52:E268,3,FALSE)</f>
        <v>0.99</v>
      </c>
      <c r="H53" s="97">
        <f>VLOOKUP(C53,Feuil2!C52:F268,4,FALSE)</f>
        <v>0.21</v>
      </c>
      <c r="I53" s="116">
        <f t="shared" si="12"/>
        <v>12</v>
      </c>
      <c r="J53" s="123" t="str">
        <f t="shared" si="13"/>
        <v>-</v>
      </c>
      <c r="K53" s="123" t="str">
        <f t="shared" si="14"/>
        <v>1,8 g</v>
      </c>
      <c r="L53" s="123" t="str">
        <f t="shared" si="15"/>
        <v>0.61 oz.</v>
      </c>
      <c r="M53" s="123" t="str">
        <f t="shared" si="16"/>
        <v>-</v>
      </c>
      <c r="N53" s="123" t="str">
        <f t="shared" si="17"/>
        <v>-</v>
      </c>
      <c r="O53" s="123" t="str">
        <f t="shared" si="18"/>
        <v>-</v>
      </c>
      <c r="P53" s="123">
        <v>33042000</v>
      </c>
      <c r="Q53" s="115" t="str">
        <f t="shared" si="19"/>
        <v>ITALY</v>
      </c>
      <c r="R53" s="46" t="s">
        <v>682</v>
      </c>
    </row>
    <row r="54" spans="1:18" ht="15">
      <c r="A54" s="42" t="s">
        <v>3</v>
      </c>
      <c r="B54" s="2" t="s">
        <v>231</v>
      </c>
      <c r="C54" s="3">
        <v>3760220175298</v>
      </c>
      <c r="D54" s="4" t="s">
        <v>54</v>
      </c>
      <c r="E54" s="92" t="str">
        <f t="shared" si="10"/>
        <v>MICA, CI 77499 (IRON OXIDES), CI 77891 (TITANIUM DIOXIDE), ZEA MAYS (CORN) STARCH, CI 77007 (ULTRAMARINES), ZINC STEARATE, CI 77288 (CHROMIUM OXIDE GREEN), RICINUS COMMUNIS (CASTOR) SEED OIL, GLYCERIN, SIMMONDSIA CHINENSIS (JOJOBA) SEED OIL, BENZYL ALCOHOL, PRUNUS ARMENIACA (APRICOT) KERNEL OIL, DEHYDROACETIC ACID</v>
      </c>
      <c r="F54" s="94" t="str">
        <f t="shared" si="11"/>
        <v>COSMOS ORGANIC</v>
      </c>
      <c r="G54" s="97">
        <f>VLOOKUP(C54,Feuil2!C53:E269,3,FALSE)</f>
        <v>0.99</v>
      </c>
      <c r="H54" s="97">
        <f>VLOOKUP(C54,Feuil2!C53:F269,4,FALSE)</f>
        <v>0.21</v>
      </c>
      <c r="I54" s="116">
        <f t="shared" si="12"/>
        <v>12</v>
      </c>
      <c r="J54" s="123" t="str">
        <f t="shared" si="13"/>
        <v>-</v>
      </c>
      <c r="K54" s="123" t="str">
        <f t="shared" si="14"/>
        <v>1,8 g</v>
      </c>
      <c r="L54" s="123" t="str">
        <f t="shared" si="15"/>
        <v>0.61 oz.</v>
      </c>
      <c r="M54" s="123" t="str">
        <f t="shared" si="16"/>
        <v>-</v>
      </c>
      <c r="N54" s="123" t="str">
        <f t="shared" si="17"/>
        <v>-</v>
      </c>
      <c r="O54" s="123" t="str">
        <f t="shared" si="18"/>
        <v>-</v>
      </c>
      <c r="P54" s="123">
        <v>33042000</v>
      </c>
      <c r="Q54" s="115" t="str">
        <f t="shared" si="19"/>
        <v>ITALY</v>
      </c>
      <c r="R54" s="46" t="s">
        <v>682</v>
      </c>
    </row>
    <row r="55" spans="1:18" ht="15">
      <c r="A55" s="42" t="s">
        <v>3</v>
      </c>
      <c r="B55" s="2" t="s">
        <v>232</v>
      </c>
      <c r="C55" s="3">
        <v>3760220175281</v>
      </c>
      <c r="D55" s="4" t="s">
        <v>55</v>
      </c>
      <c r="E55" s="92" t="str">
        <f t="shared" si="10"/>
        <v>MICA, CI 77891 (TITANIUM DIOXIDE), ZEA MAYS (CORN) STARCH, CI 77491 (IRON OXIDES), ZINC STEARATE, GLYCERIN, SIMMONDSIA CHINENSIS (JOJOBA) SEED OIL, RICINUS COMMUNIS (CASTOR) SEED OIL, CI 77499 (IRON OXIDES), BENZYL ALCOHOL, PRUNUS ARMENIACA (APRICOT) KERNEL OIL, DEHYDROACETIC ACID</v>
      </c>
      <c r="F55" s="94" t="str">
        <f t="shared" si="11"/>
        <v>COSMOS ORGANIC</v>
      </c>
      <c r="G55" s="97">
        <f>VLOOKUP(C55,Feuil2!C54:E270,3,FALSE)</f>
        <v>0.99</v>
      </c>
      <c r="H55" s="97">
        <f>VLOOKUP(C55,Feuil2!C54:F270,4,FALSE)</f>
        <v>0.21</v>
      </c>
      <c r="I55" s="116">
        <f t="shared" si="12"/>
        <v>12</v>
      </c>
      <c r="J55" s="123" t="str">
        <f t="shared" si="13"/>
        <v>-</v>
      </c>
      <c r="K55" s="123" t="str">
        <f t="shared" si="14"/>
        <v>1,8 g</v>
      </c>
      <c r="L55" s="123" t="str">
        <f t="shared" si="15"/>
        <v>0.61 oz.</v>
      </c>
      <c r="M55" s="123" t="str">
        <f t="shared" si="16"/>
        <v>-</v>
      </c>
      <c r="N55" s="123" t="str">
        <f t="shared" si="17"/>
        <v>-</v>
      </c>
      <c r="O55" s="123" t="str">
        <f t="shared" si="18"/>
        <v>-</v>
      </c>
      <c r="P55" s="123">
        <v>33042000</v>
      </c>
      <c r="Q55" s="115" t="str">
        <f t="shared" si="19"/>
        <v>ITALY</v>
      </c>
      <c r="R55" s="46" t="s">
        <v>682</v>
      </c>
    </row>
    <row r="56" spans="1:18" ht="15">
      <c r="A56" s="42" t="s">
        <v>3</v>
      </c>
      <c r="B56" s="2" t="s">
        <v>233</v>
      </c>
      <c r="C56" s="3">
        <v>3760220175267</v>
      </c>
      <c r="D56" s="4" t="s">
        <v>56</v>
      </c>
      <c r="E56" s="92" t="str">
        <f t="shared" si="10"/>
        <v>MICA, ZEA MAYS (CORN) STARCH, CI 77891 (TITANIUM DIOXIDE), CI 77491 (IRON OXIDES), ZINC STEARATE, RICINUS COMMUNIS (CASTOR) SEED OIL, GLYCERIN, SIMMONDSIA CHINENSIS (JOJOBA) SEED OIL, BENZYL ALCOHOL, PRUNUS ARMENIACA (APRICOT) KERNEL OIL, DEHYDROACETIC ACID</v>
      </c>
      <c r="F56" s="94" t="str">
        <f t="shared" si="11"/>
        <v>COSMOS ORGANIC</v>
      </c>
      <c r="G56" s="97">
        <f>VLOOKUP(C56,Feuil2!C55:E271,3,FALSE)</f>
        <v>0.99</v>
      </c>
      <c r="H56" s="97">
        <f>VLOOKUP(C56,Feuil2!C55:F271,4,FALSE)</f>
        <v>0.22</v>
      </c>
      <c r="I56" s="116">
        <f t="shared" si="12"/>
        <v>12</v>
      </c>
      <c r="J56" s="123" t="str">
        <f t="shared" si="13"/>
        <v>-</v>
      </c>
      <c r="K56" s="123" t="str">
        <f t="shared" si="14"/>
        <v>1,8 g</v>
      </c>
      <c r="L56" s="123" t="str">
        <f t="shared" si="15"/>
        <v>0.61 oz.</v>
      </c>
      <c r="M56" s="123" t="str">
        <f t="shared" si="16"/>
        <v>-</v>
      </c>
      <c r="N56" s="123" t="str">
        <f t="shared" si="17"/>
        <v>-</v>
      </c>
      <c r="O56" s="123" t="str">
        <f t="shared" si="18"/>
        <v>-</v>
      </c>
      <c r="P56" s="123">
        <v>33042000</v>
      </c>
      <c r="Q56" s="115" t="str">
        <f t="shared" si="19"/>
        <v>ITALY</v>
      </c>
      <c r="R56" s="46" t="s">
        <v>682</v>
      </c>
    </row>
    <row r="57" spans="1:18" ht="15">
      <c r="A57" s="42" t="s">
        <v>3</v>
      </c>
      <c r="B57" s="2" t="s">
        <v>234</v>
      </c>
      <c r="C57" s="3">
        <v>3760220175328</v>
      </c>
      <c r="D57" s="4" t="s">
        <v>57</v>
      </c>
      <c r="E57" s="92" t="str">
        <f t="shared" si="10"/>
        <v>MICA, CI 77491 (IRON OXIDES), ZEA MAYS (CORN) STARCH, ZINC STEARATE, CI 77499 (IRON OXIDES), GLYCERIN, SIMMONDSIA CHINENSIS (JOJOBA) SEED OIL, RICINUS COMMUNIS (CASTOR) SEED OIL, CI 77007 (ULTRAMARINES), BENZYL ALCOHOL, PRUNUS ARMENIACA (APRICOT) KERNEL OIL, DEHYDROACETIC ACID</v>
      </c>
      <c r="F57" s="94" t="str">
        <f t="shared" si="11"/>
        <v>COSMOS ORGANIC</v>
      </c>
      <c r="G57" s="97">
        <f>VLOOKUP(C57,Feuil2!C56:E272,3,FALSE)</f>
        <v>0.99</v>
      </c>
      <c r="H57" s="97">
        <f>VLOOKUP(C57,Feuil2!C56:F272,4,FALSE)</f>
        <v>0.2102</v>
      </c>
      <c r="I57" s="116">
        <f t="shared" si="12"/>
        <v>12</v>
      </c>
      <c r="J57" s="123" t="str">
        <f t="shared" si="13"/>
        <v>-</v>
      </c>
      <c r="K57" s="123" t="str">
        <f t="shared" si="14"/>
        <v>1,8 g</v>
      </c>
      <c r="L57" s="123" t="str">
        <f t="shared" si="15"/>
        <v>0.61 oz.</v>
      </c>
      <c r="M57" s="123" t="str">
        <f t="shared" si="16"/>
        <v>-</v>
      </c>
      <c r="N57" s="123" t="str">
        <f t="shared" si="17"/>
        <v>-</v>
      </c>
      <c r="O57" s="123" t="str">
        <f t="shared" si="18"/>
        <v>-</v>
      </c>
      <c r="P57" s="123">
        <v>33042000</v>
      </c>
      <c r="Q57" s="115" t="str">
        <f t="shared" si="19"/>
        <v>ITALY</v>
      </c>
      <c r="R57" s="46" t="s">
        <v>682</v>
      </c>
    </row>
    <row r="58" spans="1:18" ht="15">
      <c r="A58" s="42" t="s">
        <v>3</v>
      </c>
      <c r="B58" s="2" t="s">
        <v>235</v>
      </c>
      <c r="C58" s="3">
        <v>3760220175274</v>
      </c>
      <c r="D58" s="4" t="s">
        <v>58</v>
      </c>
      <c r="E58" s="92" t="str">
        <f t="shared" si="10"/>
        <v>MICA, CI 77491 (IRON OXIDES), ZEA MAYS (CORN) STARCH, CI 77891 (TITANIUM DIOXIDE), ZINC STEARATE, GLYCERIN, SIMMONDSIA CHINENSIS (JOJOBA) SEED OIL, RICINUS COMMUNIS (CASTOR) SEED OIL, BENZYL ALCOHOL, PRUNUS ARMENIACA (APRICOT) KERNEL OIL, DEHYDROACETIC ACID</v>
      </c>
      <c r="F58" s="94" t="str">
        <f t="shared" si="11"/>
        <v>COSMOS ORGANIC</v>
      </c>
      <c r="G58" s="97">
        <f>VLOOKUP(C58,Feuil2!C57:E273,3,FALSE)</f>
        <v>0.99</v>
      </c>
      <c r="H58" s="97">
        <f>VLOOKUP(C58,Feuil2!C57:F273,4,FALSE)</f>
        <v>0.21</v>
      </c>
      <c r="I58" s="116">
        <f t="shared" si="12"/>
        <v>12</v>
      </c>
      <c r="J58" s="123" t="str">
        <f t="shared" si="13"/>
        <v>-</v>
      </c>
      <c r="K58" s="123" t="str">
        <f t="shared" si="14"/>
        <v>1,8 g</v>
      </c>
      <c r="L58" s="123" t="str">
        <f t="shared" si="15"/>
        <v>0.61 oz.</v>
      </c>
      <c r="M58" s="123" t="str">
        <f t="shared" si="16"/>
        <v>-</v>
      </c>
      <c r="N58" s="123" t="str">
        <f t="shared" si="17"/>
        <v>-</v>
      </c>
      <c r="O58" s="123" t="str">
        <f t="shared" si="18"/>
        <v>-</v>
      </c>
      <c r="P58" s="123">
        <v>33042000</v>
      </c>
      <c r="Q58" s="115" t="str">
        <f t="shared" si="19"/>
        <v>ITALY</v>
      </c>
      <c r="R58" s="46" t="s">
        <v>682</v>
      </c>
    </row>
    <row r="59" spans="1:18" ht="15">
      <c r="A59" s="42" t="s">
        <v>3</v>
      </c>
      <c r="B59" s="2" t="s">
        <v>236</v>
      </c>
      <c r="C59" s="3">
        <v>3760220175311</v>
      </c>
      <c r="D59" s="4" t="s">
        <v>59</v>
      </c>
      <c r="E59" s="92" t="str">
        <f t="shared" si="10"/>
        <v>MICA, CI 77891 (TITANIUM DIOXIDE), ZEA MAYS (CORN) STARCH, ZINC STEARATE, CI 77492 (IRON OXIDES), GLYCERIN, SIMMONDSIA CHINENSIS (JOJOBA) SEED OIL, RICINUS COMMUNIS (CASTOR) SEED OIL, BENZYL ALCOHOL, CI 77491 (IRON OXIDES), CI 77499 (IRON OXIDES), PRUNUS ARMENIACA (APRICOT) KERNEL OIL, CI 75470 (CARMINE), DEHYDROACETIC ACID</v>
      </c>
      <c r="F59" s="94" t="str">
        <f t="shared" si="11"/>
        <v>COSMOS ORGANIC</v>
      </c>
      <c r="G59" s="97">
        <f>VLOOKUP(C59,Feuil2!C58:E274,3,FALSE)</f>
        <v>0.99</v>
      </c>
      <c r="H59" s="97">
        <f>VLOOKUP(C59,Feuil2!C58:F274,4,FALSE)</f>
        <v>0.2102</v>
      </c>
      <c r="I59" s="116">
        <f t="shared" si="12"/>
        <v>12</v>
      </c>
      <c r="J59" s="123" t="str">
        <f t="shared" si="13"/>
        <v>-</v>
      </c>
      <c r="K59" s="123" t="str">
        <f t="shared" si="14"/>
        <v>1,8 g</v>
      </c>
      <c r="L59" s="123" t="str">
        <f t="shared" si="15"/>
        <v>0.61 oz.</v>
      </c>
      <c r="M59" s="123" t="str">
        <f t="shared" si="16"/>
        <v>-</v>
      </c>
      <c r="N59" s="123" t="str">
        <f t="shared" si="17"/>
        <v>-</v>
      </c>
      <c r="O59" s="123" t="str">
        <f t="shared" si="18"/>
        <v>-</v>
      </c>
      <c r="P59" s="123">
        <v>33042000</v>
      </c>
      <c r="Q59" s="115" t="str">
        <f t="shared" si="19"/>
        <v>ITALY</v>
      </c>
      <c r="R59" s="46" t="s">
        <v>682</v>
      </c>
    </row>
    <row r="60" spans="1:18" ht="15">
      <c r="A60" s="42" t="s">
        <v>3</v>
      </c>
      <c r="B60" s="2" t="s">
        <v>237</v>
      </c>
      <c r="C60" s="5">
        <v>3760220172662</v>
      </c>
      <c r="D60" s="4" t="s">
        <v>60</v>
      </c>
      <c r="E60" s="92" t="str">
        <f t="shared" si="10"/>
        <v>MICA, ZEA MAYS (CORN) STARCH, CI 77891 (TITANIUM DIOXIDE), ZINC STEARATE, CI 77499 (IRON OXIDES), CI 77491 (IRON OXIDES), GLYCERIN, SIMMONDSIA CHINENSIS (JOJOBA) SEED OIL, RICINUS COMMUNIS (CASTOR) SEED OIL, BENZYL ALCOHOL, PRUNUS ARMENIACA (APRICOT) KERNEL OIL, DEHYDROACETIC ACID</v>
      </c>
      <c r="F60" s="94" t="str">
        <f t="shared" si="11"/>
        <v>COSMOS ORGANIC</v>
      </c>
      <c r="G60" s="97">
        <f>VLOOKUP(C60,Feuil2!C59:E275,3,FALSE)</f>
        <v>0.99</v>
      </c>
      <c r="H60" s="97">
        <f>VLOOKUP(C60,Feuil2!C59:F275,4,FALSE)</f>
        <v>0.2102</v>
      </c>
      <c r="I60" s="116">
        <f t="shared" si="12"/>
        <v>12</v>
      </c>
      <c r="J60" s="123" t="str">
        <f t="shared" si="13"/>
        <v>-</v>
      </c>
      <c r="K60" s="123" t="str">
        <f t="shared" si="14"/>
        <v>1,8 g</v>
      </c>
      <c r="L60" s="123" t="str">
        <f t="shared" si="15"/>
        <v>0.61 oz.</v>
      </c>
      <c r="M60" s="123" t="str">
        <f t="shared" si="16"/>
        <v>-</v>
      </c>
      <c r="N60" s="123" t="str">
        <f t="shared" si="17"/>
        <v>-</v>
      </c>
      <c r="O60" s="123" t="str">
        <f t="shared" si="18"/>
        <v>-</v>
      </c>
      <c r="P60" s="123">
        <v>33042000</v>
      </c>
      <c r="Q60" s="115" t="str">
        <f t="shared" si="19"/>
        <v>ITALY</v>
      </c>
      <c r="R60" s="46" t="s">
        <v>682</v>
      </c>
    </row>
    <row r="61" spans="1:18" ht="15">
      <c r="A61" s="42" t="s">
        <v>3</v>
      </c>
      <c r="B61" s="2" t="s">
        <v>238</v>
      </c>
      <c r="C61" s="3">
        <v>3760220171375</v>
      </c>
      <c r="D61" s="4" t="s">
        <v>61</v>
      </c>
      <c r="E61" s="92" t="str">
        <f t="shared" si="10"/>
        <v>AQUA (WATER), SALVIA SCLAREA (CLARY) FLOWER/LEAF/STEM WATER*, GLYCERIN*, ACACIA SENEGAL GUM, SUCROSE PALMITATE, TOCOPHEROL, BENZYL ALCOHOL, MICROCRYSTALLINE CELLULOSE, CELLULOSE GUM, SILICA, DEHYDROACETIC ACID, CELLULOSE. MAY CONTAIN +/-: CI 77491 (IRON OXIDES), CI 77492 (IRON OXIDES), CI 77499 (IRON OXIDES), CI 77007 (ULTRAMARINES).</v>
      </c>
      <c r="F61" s="94" t="str">
        <f t="shared" si="11"/>
        <v>COSMEBIO</v>
      </c>
      <c r="G61" s="97">
        <f>VLOOKUP(C61,Feuil2!C60:E276,3,FALSE)</f>
        <v>0.99</v>
      </c>
      <c r="H61" s="97">
        <f>VLOOKUP(C61,Feuil2!C60:F276,4,FALSE)</f>
        <v>0.3</v>
      </c>
      <c r="I61" s="116">
        <f t="shared" si="12"/>
        <v>6</v>
      </c>
      <c r="J61" s="123">
        <f t="shared" si="13"/>
        <v>11</v>
      </c>
      <c r="K61" s="123" t="str">
        <f t="shared" si="14"/>
        <v>3 ml</v>
      </c>
      <c r="L61" s="123" t="str">
        <f t="shared" si="15"/>
        <v>0.10 fl. oz.</v>
      </c>
      <c r="M61" s="123">
        <f t="shared" si="16"/>
        <v>85</v>
      </c>
      <c r="N61" s="123">
        <f t="shared" si="17"/>
        <v>15</v>
      </c>
      <c r="O61" s="123">
        <f t="shared" si="18"/>
        <v>15</v>
      </c>
      <c r="P61" s="123">
        <v>33042000</v>
      </c>
      <c r="Q61" s="115" t="str">
        <f t="shared" si="19"/>
        <v>ITALY</v>
      </c>
      <c r="R61" s="46" t="s">
        <v>682</v>
      </c>
    </row>
    <row r="62" spans="1:18" ht="15">
      <c r="A62" s="42" t="s">
        <v>3</v>
      </c>
      <c r="B62" s="2" t="s">
        <v>239</v>
      </c>
      <c r="C62" s="3">
        <v>3760220171382</v>
      </c>
      <c r="D62" s="4" t="s">
        <v>62</v>
      </c>
      <c r="E62" s="92" t="str">
        <f t="shared" si="10"/>
        <v>AQUA (WATER), SALVIA SCLAREA (CLARY) FLOWER/LEAF/STEM WATER*, GLYCERIN*, ACACIA SENEGAL GUM, SUCROSE PALMITATE, TOCOPHEROL, BENZYL ALCOHOL, MICROCRYSTALLINE CELLULOSE, CELLULOSE GUM, SILICA, DEHYDROACETIC ACID, CELLULOSE, MAY CONTAIN +/-: CI 77491 (IRON OXIDES), CI 77492 (IRON OXIDES), CI 77499 (IRON OXIDES), CI 77007 (ULTRAMARINES).</v>
      </c>
      <c r="F62" s="94" t="str">
        <f t="shared" si="11"/>
        <v>COSMEBIO</v>
      </c>
      <c r="G62" s="97">
        <f>VLOOKUP(C62,Feuil2!C61:E277,3,FALSE)</f>
        <v>0.99</v>
      </c>
      <c r="H62" s="97">
        <f>VLOOKUP(C62,Feuil2!C61:F277,4,FALSE)</f>
        <v>0.3</v>
      </c>
      <c r="I62" s="116">
        <f t="shared" si="12"/>
        <v>6</v>
      </c>
      <c r="J62" s="123">
        <f t="shared" si="13"/>
        <v>11</v>
      </c>
      <c r="K62" s="123" t="str">
        <f t="shared" si="14"/>
        <v>3 ml</v>
      </c>
      <c r="L62" s="123" t="str">
        <f t="shared" si="15"/>
        <v>0.10 fl. oz.</v>
      </c>
      <c r="M62" s="123">
        <f t="shared" si="16"/>
        <v>85</v>
      </c>
      <c r="N62" s="123">
        <f t="shared" si="17"/>
        <v>15</v>
      </c>
      <c r="O62" s="123">
        <f t="shared" si="18"/>
        <v>15</v>
      </c>
      <c r="P62" s="123">
        <v>33042000</v>
      </c>
      <c r="Q62" s="115" t="str">
        <f t="shared" si="19"/>
        <v>ITALY</v>
      </c>
      <c r="R62" s="46" t="s">
        <v>682</v>
      </c>
    </row>
    <row r="63" spans="1:18" ht="15">
      <c r="A63" s="42" t="s">
        <v>3</v>
      </c>
      <c r="B63" s="2" t="s">
        <v>240</v>
      </c>
      <c r="C63" s="3">
        <v>3760220171399</v>
      </c>
      <c r="D63" s="4" t="s">
        <v>63</v>
      </c>
      <c r="E63" s="92" t="str">
        <f t="shared" si="10"/>
        <v>AQUA (WATER), SALVIA SCLAREA (CLARY) FLOWER/LEAF/STEM WATER*, GLYCERIN*, ACACIA SENEGAL GUM, SUCROSE PALMITATE, TOCOPHEROL, BENZYL ALCOHOL, MICROCRYSTALLINE CELLULOSE, CELLULOSE GUM, SILICA, DEHYDROACETIC ACID, CELLULOSE, MAY CONTAIN +/-: CI 77491 (IRON OXIDES), CI 77492 (IRON OXIDES), CI 77499 (IRON OXIDES), CI 77007 (ULTRAMARINES).</v>
      </c>
      <c r="F63" s="94" t="str">
        <f t="shared" si="11"/>
        <v>COSMEBIO</v>
      </c>
      <c r="G63" s="97">
        <f>VLOOKUP(C63,Feuil2!C62:E278,3,FALSE)</f>
        <v>0.99</v>
      </c>
      <c r="H63" s="97">
        <f>VLOOKUP(C63,Feuil2!C62:F278,4,FALSE)</f>
        <v>0.3</v>
      </c>
      <c r="I63" s="116">
        <f t="shared" si="12"/>
        <v>6</v>
      </c>
      <c r="J63" s="123">
        <f t="shared" si="13"/>
        <v>11</v>
      </c>
      <c r="K63" s="123" t="str">
        <f t="shared" si="14"/>
        <v>3 ml</v>
      </c>
      <c r="L63" s="123" t="str">
        <f t="shared" si="15"/>
        <v>0.10 fl. oz.</v>
      </c>
      <c r="M63" s="123">
        <f t="shared" si="16"/>
        <v>85</v>
      </c>
      <c r="N63" s="123">
        <f t="shared" si="17"/>
        <v>15</v>
      </c>
      <c r="O63" s="123">
        <f t="shared" si="18"/>
        <v>15</v>
      </c>
      <c r="P63" s="123">
        <v>33042000</v>
      </c>
      <c r="Q63" s="115" t="str">
        <f t="shared" si="19"/>
        <v>ITALY</v>
      </c>
      <c r="R63" s="46" t="s">
        <v>682</v>
      </c>
    </row>
    <row r="64" spans="1:18" ht="15">
      <c r="A64" s="42" t="s">
        <v>3</v>
      </c>
      <c r="B64" s="2" t="s">
        <v>241</v>
      </c>
      <c r="C64" s="3">
        <v>3760220170415</v>
      </c>
      <c r="D64" s="4" t="s">
        <v>64</v>
      </c>
      <c r="E64" s="92" t="str">
        <f t="shared" si="10"/>
        <v>AQUA (WATER), GLYCERIN, ACACIA SENEGAL GUM, STEARIC ACID, CERA ALBA (BEESWAX), COPERNICIA CERIFERA (CARNAUBA) WAX, SUCROSE ACETATE ISOBUTYRATE, EUPHORBIA CERIFERA (CANDELILLA) WAX, MAGNESIUM ALUMINIUM SILICATE, GLYCERYL STEARATE, BUTYROSPERMUM PARKII (SHEA) BUTTER, SODIUM HYDROXIDE, TOCOPHERYL ACETATE, BENZYL ALCOHOL, SODIUM HYDROXYMETHYLGLYCINATE, CITRIC ACID, PARFUM (FRAGRANCE). MAY CONTAIN +/- : CI 77007 (ULTRAMARINES), CI 77491 (IRON OXIDES), CI 77492 (IRON OXIDES), CI 77499 (IRON OXIDES), CI 77510 (FERRIC FERROCYANIDE).</v>
      </c>
      <c r="F64" s="94" t="str">
        <f t="shared" si="11"/>
        <v>AUCUN</v>
      </c>
      <c r="G64" s="97">
        <f>VLOOKUP(C64,Feuil2!C63:E279,3,FALSE)</f>
        <v>0.99</v>
      </c>
      <c r="H64" s="97">
        <f>VLOOKUP(C64,Feuil2!C63:F279,4,FALSE)</f>
        <v>0</v>
      </c>
      <c r="I64" s="116">
        <f t="shared" si="12"/>
        <v>6</v>
      </c>
      <c r="J64" s="123">
        <f t="shared" si="13"/>
        <v>16</v>
      </c>
      <c r="K64" s="123" t="str">
        <f t="shared" si="14"/>
        <v>6 ml</v>
      </c>
      <c r="L64" s="123" t="str">
        <f t="shared" si="15"/>
        <v>0.20 fl. oz.</v>
      </c>
      <c r="M64" s="123">
        <f t="shared" si="16"/>
        <v>79</v>
      </c>
      <c r="N64" s="123">
        <f t="shared" si="17"/>
        <v>17</v>
      </c>
      <c r="O64" s="123">
        <f t="shared" si="18"/>
        <v>17</v>
      </c>
      <c r="P64" s="123">
        <v>33042000</v>
      </c>
      <c r="Q64" s="115" t="str">
        <f t="shared" si="19"/>
        <v>ITALY</v>
      </c>
      <c r="R64" s="46" t="s">
        <v>682</v>
      </c>
    </row>
    <row r="65" spans="1:18" ht="15">
      <c r="A65" s="42" t="s">
        <v>3</v>
      </c>
      <c r="B65" s="2" t="s">
        <v>242</v>
      </c>
      <c r="C65" s="3">
        <v>3760220170422</v>
      </c>
      <c r="D65" s="4" t="s">
        <v>65</v>
      </c>
      <c r="E65" s="92" t="str">
        <f t="shared" si="10"/>
        <v>AQUA (WATER), GLYCERIN, ACACIA SENEGAL GUM, STEARIC ACID, CERA ALBA (BEESWAX), COPERNICIA CERIFERA (CARNAUBA) WAX, SUCROSE ACETATE ISOBUTYRATE, EUPHORBIA CERIFERA (CANDELILLA) WAX, MAGNESIUM ALUMINIUM SILICATE, GLYCERYL STEARATE, BUTYROSPERMUM PARKII (SHEA) BUTTER, SODIUM HYDROXIDE, TOCOPHERYL ACETATE, BENZYL ALCOHOL, SODIUM HYDROXYMETHYLGLYCINATE, CITRIC ACID, PARFUM (FRAGRANCE). MAY CONTAIN +/- : CI 77007 (ULTRAMARINES), CI 77491 (IRON OXIDES), CI 77492 (IRON OXIDES), CI 77499 (IRON OXIDES), CI 77510 (FERRIC FERROCYANIDE).</v>
      </c>
      <c r="F65" s="94" t="str">
        <f t="shared" si="11"/>
        <v>AUCUN</v>
      </c>
      <c r="G65" s="97">
        <f>VLOOKUP(C65,Feuil2!C64:E280,3,FALSE)</f>
        <v>0.99</v>
      </c>
      <c r="H65" s="97">
        <f>VLOOKUP(C65,Feuil2!C64:F280,4,FALSE)</f>
        <v>0</v>
      </c>
      <c r="I65" s="116">
        <f t="shared" si="12"/>
        <v>6</v>
      </c>
      <c r="J65" s="123">
        <f t="shared" si="13"/>
        <v>16</v>
      </c>
      <c r="K65" s="123" t="str">
        <f t="shared" si="14"/>
        <v>6 ml</v>
      </c>
      <c r="L65" s="123" t="str">
        <f t="shared" si="15"/>
        <v>0.20 fl. oz.</v>
      </c>
      <c r="M65" s="123">
        <f t="shared" si="16"/>
        <v>79</v>
      </c>
      <c r="N65" s="123">
        <f t="shared" si="17"/>
        <v>17</v>
      </c>
      <c r="O65" s="123">
        <f t="shared" si="18"/>
        <v>17</v>
      </c>
      <c r="P65" s="123">
        <v>33042000</v>
      </c>
      <c r="Q65" s="115" t="str">
        <f t="shared" si="19"/>
        <v>ITALY</v>
      </c>
      <c r="R65" s="46" t="s">
        <v>682</v>
      </c>
    </row>
    <row r="66" spans="1:18" ht="15">
      <c r="A66" s="42" t="s">
        <v>3</v>
      </c>
      <c r="B66" s="2" t="s">
        <v>243</v>
      </c>
      <c r="C66" s="3">
        <v>3760220170439</v>
      </c>
      <c r="D66" s="4" t="s">
        <v>66</v>
      </c>
      <c r="E66" s="92" t="str">
        <f aca="true" t="shared" si="20" ref="E66:E101">VLOOKUP(C66,ean,2,FALSE)</f>
        <v>AQUA (WATER), GLYCERIN, ACACIA SENEGAL GUM, STEARIC ACID, CERA ALBA (BEESWAX), COPERNICIA CERIFERA (CARNAUBA) WAX, SUCROSE ACETATE ISOBUTYRATE, EUPHORBIA CERIFERA (CANDELILLA) WAX, MAGNESIUM ALUMINIUM SILICATE, GLYCERYL STEARATE, BUTYROSPERMUM PARKII (SHEA) BUTTER, SODIUM HYDROXIDE, TOCOPHERYL ACETATE, BENZYL ALCOHOL, SODIUM HYDROXYMETHYLGLYCINATE, CITRIC ACID, PARFUM (FRAGRANCE). MAY CONTAIN +/- : CI 77007 (ULTRAMARINES), CI 77491 (IRON OXIDES), CI 77492 (IRON OXIDES), CI 77499 (IRON OXIDES), CI 77510 (FERRIC FERROCYANIDE).</v>
      </c>
      <c r="F66" s="94" t="str">
        <f aca="true" t="shared" si="21" ref="F66:F101">VLOOKUP(C66,label,2,FALSE)</f>
        <v>AUCUN</v>
      </c>
      <c r="G66" s="97">
        <f>VLOOKUP(C66,Feuil2!C65:E281,3,FALSE)</f>
        <v>0.99</v>
      </c>
      <c r="H66" s="97">
        <f>VLOOKUP(C66,Feuil2!C65:F281,4,FALSE)</f>
        <v>0</v>
      </c>
      <c r="I66" s="116">
        <f aca="true" t="shared" si="22" ref="I66:I101">VLOOKUP(D66,date,4,FALSE)</f>
        <v>6</v>
      </c>
      <c r="J66" s="123">
        <f aca="true" t="shared" si="23" ref="J66:J101">VLOOKUP(D66,dimensions,5,FALSE)</f>
        <v>16</v>
      </c>
      <c r="K66" s="123" t="str">
        <f aca="true" t="shared" si="24" ref="K66:K101">VLOOKUP(D66,dimensions,6,FALSE)</f>
        <v>6 ml</v>
      </c>
      <c r="L66" s="123" t="str">
        <f aca="true" t="shared" si="25" ref="L66:L101">VLOOKUP(D66,dimensions,7,FALSE)</f>
        <v>0.20 fl. oz.</v>
      </c>
      <c r="M66" s="123">
        <f aca="true" t="shared" si="26" ref="M66:M101">VLOOKUP(D66,dimensions,8,FALSE)</f>
        <v>79</v>
      </c>
      <c r="N66" s="123">
        <f aca="true" t="shared" si="27" ref="N66:N101">VLOOKUP(D66,dimensions,9,FALSE)</f>
        <v>17</v>
      </c>
      <c r="O66" s="123">
        <f aca="true" t="shared" si="28" ref="O66:O101">VLOOKUP(D66,dimensions,10,FALSE)</f>
        <v>17</v>
      </c>
      <c r="P66" s="123">
        <v>33042000</v>
      </c>
      <c r="Q66" s="115" t="str">
        <f aca="true" t="shared" si="29" ref="Q66:Q101">VLOOKUP(D66,MADEIN,11,FALSE)</f>
        <v>ITALY</v>
      </c>
      <c r="R66" s="46" t="s">
        <v>682</v>
      </c>
    </row>
    <row r="67" spans="1:18" ht="15">
      <c r="A67" s="42" t="s">
        <v>3</v>
      </c>
      <c r="B67" s="2" t="s">
        <v>244</v>
      </c>
      <c r="C67" s="3">
        <v>3760220171368</v>
      </c>
      <c r="D67" s="4" t="s">
        <v>67</v>
      </c>
      <c r="E67" s="92" t="str">
        <f t="shared" si="20"/>
        <v>AQUA (WATER), COPERNICIA CERIFERA (CARNAUBA) WAX*, GLYCERYL STEARATE SE, GLYCERYL BEHENATE, ISOPROPYL MYRISTATE, RHUS VERNICIFLUA PEEL WAX, OLEIC/LINOLEIC/LINOLENIC POLYGLYCERIDES, PROPANEDIOL, CANDELILLA/JOJOBA/RICE BRAN POLYGLYCERYL-3 ESTERS, GLYCERYL STEARATE, MICROCRYSTALLINE CELLULOSE, GLYCERIN, GLYCERYL CAPRYLATE, CETEARYL ALCOHOL, SODIUM STEAROYL LACTYLATE, ETHYL LAUROYL ARGINATE HCl, CELLULOSE GUM, SODIUM HYDROXIDE, HYDROLYZED LINSEED EXTRACT*, SODIUM BENZOATE, CI 77499 (IRON OXIDES).</v>
      </c>
      <c r="F67" s="94" t="str">
        <f t="shared" si="21"/>
        <v>ECO</v>
      </c>
      <c r="G67" s="97">
        <f>VLOOKUP(C67,Feuil2!C66:E282,3,FALSE)</f>
        <v>0.9996</v>
      </c>
      <c r="H67" s="97">
        <f>VLOOKUP(C67,Feuil2!C66:F282,4,FALSE)</f>
        <v>0.055</v>
      </c>
      <c r="I67" s="116">
        <f t="shared" si="22"/>
        <v>6</v>
      </c>
      <c r="J67" s="123">
        <f t="shared" si="23"/>
        <v>18</v>
      </c>
      <c r="K67" s="123" t="str">
        <f t="shared" si="24"/>
        <v>5 ml</v>
      </c>
      <c r="L67" s="123" t="str">
        <f t="shared" si="25"/>
        <v>0.17 fl. oz.</v>
      </c>
      <c r="M67" s="123">
        <f t="shared" si="26"/>
        <v>126</v>
      </c>
      <c r="N67" s="123">
        <f t="shared" si="27"/>
        <v>15</v>
      </c>
      <c r="O67" s="123">
        <f t="shared" si="28"/>
        <v>15</v>
      </c>
      <c r="P67" s="123">
        <v>33042000</v>
      </c>
      <c r="Q67" s="115" t="str">
        <f t="shared" si="29"/>
        <v>FRANCE</v>
      </c>
      <c r="R67" s="46" t="s">
        <v>682</v>
      </c>
    </row>
    <row r="68" spans="1:18" ht="15">
      <c r="A68" s="42" t="s">
        <v>3</v>
      </c>
      <c r="B68" s="2" t="s">
        <v>245</v>
      </c>
      <c r="C68" s="3">
        <v>3760220173393</v>
      </c>
      <c r="D68" s="4" t="s">
        <v>68</v>
      </c>
      <c r="E68" s="92" t="str">
        <f t="shared" si="20"/>
        <v>ALOE BARBADENSIS LEAF JUICE*, HYDROLYZED CORN STARCH, GLYCERIN**, ACACIA SENEGAL GUM*, BUTYROSPERMUM PARKII (SHEA) BUTTER*, STEARIC ACID, COPERNICIA CERIFERA (CARNAUBA) WAX*, RICINUS COMMUNIS (CASTOR) SEED OIL*, GLYCERYL STEARATE, MAGNESIUM ALUMINUM SILICATE, GLYCERYL CAPRYLATE, EUPHORBIA CERIFERA (CANDELILLA) WAX, AQUA (WATER), SODIUM HYDROXIDE, TOCOPHEROL, SODIUM LEVULINATE, SODIUM ANISATE. MAY CONTAIN +/ -: CI 77499 (IRON OXIDES).</v>
      </c>
      <c r="F68" s="94" t="str">
        <f t="shared" si="21"/>
        <v>COSMOS ORGANIC</v>
      </c>
      <c r="G68" s="97">
        <f>VLOOKUP(C68,Feuil2!C67:E283,3,FALSE)</f>
        <v>1</v>
      </c>
      <c r="H68" s="97">
        <f>VLOOKUP(C68,Feuil2!C67:F283,4,FALSE)</f>
        <v>0.66</v>
      </c>
      <c r="I68" s="116">
        <f t="shared" si="22"/>
        <v>6</v>
      </c>
      <c r="J68" s="123">
        <f t="shared" si="23"/>
        <v>21</v>
      </c>
      <c r="K68" s="123" t="str">
        <f t="shared" si="24"/>
        <v>8 ml</v>
      </c>
      <c r="L68" s="123" t="str">
        <f t="shared" si="25"/>
        <v>0.28 fl. oz.</v>
      </c>
      <c r="M68" s="123">
        <f t="shared" si="26"/>
        <v>128</v>
      </c>
      <c r="N68" s="123">
        <f t="shared" si="27"/>
        <v>17</v>
      </c>
      <c r="O68" s="123">
        <f t="shared" si="28"/>
        <v>17</v>
      </c>
      <c r="P68" s="123">
        <v>33042000</v>
      </c>
      <c r="Q68" s="115" t="str">
        <f t="shared" si="29"/>
        <v>ITALY</v>
      </c>
      <c r="R68" s="46" t="s">
        <v>682</v>
      </c>
    </row>
    <row r="69" spans="1:18" ht="15">
      <c r="A69" s="42" t="s">
        <v>3</v>
      </c>
      <c r="B69" s="2" t="s">
        <v>246</v>
      </c>
      <c r="C69" s="3">
        <v>3760220173447</v>
      </c>
      <c r="D69" s="4" t="s">
        <v>69</v>
      </c>
      <c r="E69" s="92" t="str">
        <f t="shared" si="20"/>
        <v>VACCINIUM MACROCARPON (CRANBERRY) FRUIT WATER*, CI 77499 (IRON OXIDES), GLYCERYL STEARATE, COPERNICIA CERIFERA (CARNAUBA) WAX*, GLYCERYL BEHENATE, OCTYLDODECYL MYRISTATE, RHUS VERNICIFLUA PEEL WAX, OLEIC/LINOLEIC/LINOLENIC POLYGLYCERIDES, PROPANEDIOL, CANDELILLA/JOJOBA/RICE BRAN POLYGLYCERYL-3 ESTERS, MICROCRYSTALLINE CELLULOSE, AQUA (WATER), CETEARYL ALCOHOL, SODIUM STEAROYL LACTYLATE, BENZYL ALCOHOL, SODIUM DEHYDROACETATE, CELLULOSE GUM, SODIUM HYDROXIDE, DEHYDROACETIC ACID, HYDROLYZED LINSEED EXTRACT**, SODIUM BENZOATE.</v>
      </c>
      <c r="F69" s="94" t="str">
        <f t="shared" si="21"/>
        <v>COSMOS ORGANIC</v>
      </c>
      <c r="G69" s="97">
        <f>VLOOKUP(C69,Feuil2!C68:E284,3,FALSE)</f>
        <v>0.9925</v>
      </c>
      <c r="H69" s="97">
        <f>VLOOKUP(C69,Feuil2!C68:F284,4,FALSE)</f>
        <v>0.6494</v>
      </c>
      <c r="I69" s="116">
        <f t="shared" si="22"/>
        <v>6</v>
      </c>
      <c r="J69" s="123">
        <f t="shared" si="23"/>
        <v>21</v>
      </c>
      <c r="K69" s="123" t="str">
        <f t="shared" si="24"/>
        <v>8 ml</v>
      </c>
      <c r="L69" s="123" t="str">
        <f t="shared" si="25"/>
        <v>0.28 fl. oz.</v>
      </c>
      <c r="M69" s="123">
        <f t="shared" si="26"/>
        <v>128</v>
      </c>
      <c r="N69" s="123">
        <f t="shared" si="27"/>
        <v>17</v>
      </c>
      <c r="O69" s="123">
        <f t="shared" si="28"/>
        <v>17</v>
      </c>
      <c r="P69" s="123">
        <v>33042000</v>
      </c>
      <c r="Q69" s="115" t="str">
        <f t="shared" si="29"/>
        <v>FRANCE</v>
      </c>
      <c r="R69" s="46" t="s">
        <v>682</v>
      </c>
    </row>
    <row r="70" spans="1:18" ht="15">
      <c r="A70" s="42" t="s">
        <v>3</v>
      </c>
      <c r="B70" s="2" t="s">
        <v>247</v>
      </c>
      <c r="C70" s="3">
        <v>3760220170446</v>
      </c>
      <c r="D70" s="4" t="s">
        <v>70</v>
      </c>
      <c r="E70" s="92" t="str">
        <f t="shared" si="20"/>
        <v>CI 77499 (IRON OXIDES), SQUALANE, RICINUS COMMUNIS (CASTOR) SEED OIL*, HYDROGENATED CASTOR OIL BEHENYL ESTERS, CERA ALBA (BEESWAX)*, COPERNICIA CERIFERA (CARNAUBA) WAX, HYDROGENATED OLIVE OIL STEARYL ESTERS, OLEIC/LINOLEIC/LINOLENIC POLYGLYCERIDES, CI 77007 (ULTRAMARINES), HYDROGENATED PALM KERNEL GLYCERIDES, HYDROGENATED PALM GLYCERIDES, SILICA, BUTYROSPERMUM PARKII (SHEA) BUTTER EXTRACT*, TOCOPHEROL, BISABOLOL, HELIANTHUS ANNUUS (SUNFLOWER) SEED OIL.</v>
      </c>
      <c r="F70" s="94" t="str">
        <f t="shared" si="21"/>
        <v>COSMEBIO</v>
      </c>
      <c r="G70" s="97">
        <f>VLOOKUP(C70,Feuil2!C69:E285,3,FALSE)</f>
        <v>1</v>
      </c>
      <c r="H70" s="97">
        <f>VLOOKUP(C70,Feuil2!C69:F285,4,FALSE)</f>
        <v>0.23</v>
      </c>
      <c r="I70" s="116" t="str">
        <f t="shared" si="22"/>
        <v>NON</v>
      </c>
      <c r="J70" s="123">
        <f t="shared" si="23"/>
        <v>3</v>
      </c>
      <c r="K70" s="123" t="str">
        <f t="shared" si="24"/>
        <v>1,04 g</v>
      </c>
      <c r="L70" s="123" t="str">
        <f t="shared" si="25"/>
        <v>0.03 oz.</v>
      </c>
      <c r="M70" s="123">
        <f t="shared" si="26"/>
        <v>92</v>
      </c>
      <c r="N70" s="123">
        <f t="shared" si="27"/>
        <v>8</v>
      </c>
      <c r="O70" s="123">
        <f t="shared" si="28"/>
        <v>8</v>
      </c>
      <c r="P70" s="123">
        <v>33042000</v>
      </c>
      <c r="Q70" s="115" t="str">
        <f t="shared" si="29"/>
        <v>FRANCE</v>
      </c>
      <c r="R70" s="46" t="s">
        <v>682</v>
      </c>
    </row>
    <row r="71" spans="1:18" ht="15">
      <c r="A71" s="42" t="s">
        <v>3</v>
      </c>
      <c r="B71" s="2" t="s">
        <v>248</v>
      </c>
      <c r="C71" s="3">
        <v>3760220170453</v>
      </c>
      <c r="D71" s="4" t="s">
        <v>71</v>
      </c>
      <c r="E71" s="92" t="str">
        <f t="shared" si="20"/>
        <v>SQUALANE, CI 77499 (IRON OXIDES), CI 77891 (TITANIUM DIOXIDE), RICINUS COMMUNIS (CASTOR) SEED OIL*, MICA, HYDROGENATED CASTOR OIL BEHENYL ESTERS, CERA ALBA (BEESWAX)*, COPERNICIA CERIFERA (CARNAUBA) WAX*, OLEIC/LINOLEIC/LINOLENIC POLYGLYCERIDES, HYDROGENATED PALM KERNEL GLYCERIDES, SILICA, HYDROGENATED OLIVE OIL STEARYL ESTERS, CI 77007 (ULTRAMARINES), HYDROGENATED PALM GLYCERIDES, BUTYROSPERMUM PARKII (SHEA) BUTTER EXTRACT*, TOCOPHEROL, BISABOLOL, HELIANTHUS ANNUUS (SUNFLOWER) SEED OIL.</v>
      </c>
      <c r="F71" s="94" t="str">
        <f t="shared" si="21"/>
        <v>COSMEBIO</v>
      </c>
      <c r="G71" s="97">
        <f>VLOOKUP(C71,Feuil2!C70:E286,3,FALSE)</f>
        <v>1</v>
      </c>
      <c r="H71" s="97">
        <f>VLOOKUP(C71,Feuil2!C70:F286,4,FALSE)</f>
        <v>0.23</v>
      </c>
      <c r="I71" s="116" t="str">
        <f t="shared" si="22"/>
        <v>NON</v>
      </c>
      <c r="J71" s="123">
        <f t="shared" si="23"/>
        <v>3</v>
      </c>
      <c r="K71" s="123" t="str">
        <f t="shared" si="24"/>
        <v>1,04 g</v>
      </c>
      <c r="L71" s="123" t="str">
        <f t="shared" si="25"/>
        <v>0.03 oz.</v>
      </c>
      <c r="M71" s="123">
        <f t="shared" si="26"/>
        <v>92</v>
      </c>
      <c r="N71" s="123">
        <f t="shared" si="27"/>
        <v>8</v>
      </c>
      <c r="O71" s="123">
        <f t="shared" si="28"/>
        <v>8</v>
      </c>
      <c r="P71" s="123">
        <v>33042000</v>
      </c>
      <c r="Q71" s="115" t="str">
        <f t="shared" si="29"/>
        <v>FRANCE</v>
      </c>
      <c r="R71" s="46" t="s">
        <v>682</v>
      </c>
    </row>
    <row r="72" spans="1:18" ht="15">
      <c r="A72" s="42" t="s">
        <v>3</v>
      </c>
      <c r="B72" s="2" t="s">
        <v>249</v>
      </c>
      <c r="C72" s="3">
        <v>3760220170477</v>
      </c>
      <c r="D72" s="4" t="s">
        <v>72</v>
      </c>
      <c r="E72" s="92" t="str">
        <f t="shared" si="20"/>
        <v>SQUALANE, CI 77499 (IRON OXIDES), CI 77891 (TITANIUM DIOXIDE), RICINUS COMMUNIS (CASTOR) SEED OIL*, HYDROGENATED CASTOR OIL BEHENYL ESTERS, CERA ALBA (BEESWAX)*, COPERNICIA CERIFERA (CARNAUBA) WAX, HYDROGENATED OLIVE OIL STEARYL ESTERS, OLEIC/LINOLEIC/LINOLENIC POLYGLYCERIDES, CI 77492 (IRON OXIDES), HYDROGENATED PALM KERNEL GLYCERIDES, HYDROGENATED PALM GLYCERIDES, CI 77491 (IRON OXIDES), BUTYROSPERMUM PARKII (SHEA) BUTTER EXTRACT*, TOCOPHEROL, BISABOLOL, HELIANTHUS ANNUUS (SUNFLOWER) SEED OIL.</v>
      </c>
      <c r="F72" s="94" t="str">
        <f t="shared" si="21"/>
        <v>COSMEBIO</v>
      </c>
      <c r="G72" s="97">
        <f>VLOOKUP(C72,Feuil2!C71:E287,3,FALSE)</f>
        <v>1</v>
      </c>
      <c r="H72" s="97">
        <f>VLOOKUP(C72,Feuil2!C71:F287,4,FALSE)</f>
        <v>0.23</v>
      </c>
      <c r="I72" s="116" t="str">
        <f t="shared" si="22"/>
        <v>NON</v>
      </c>
      <c r="J72" s="123">
        <f t="shared" si="23"/>
        <v>3</v>
      </c>
      <c r="K72" s="123" t="str">
        <f t="shared" si="24"/>
        <v>1,04 g</v>
      </c>
      <c r="L72" s="123" t="str">
        <f t="shared" si="25"/>
        <v>0.03 oz.</v>
      </c>
      <c r="M72" s="123">
        <f t="shared" si="26"/>
        <v>92</v>
      </c>
      <c r="N72" s="123">
        <f t="shared" si="27"/>
        <v>8</v>
      </c>
      <c r="O72" s="123">
        <f t="shared" si="28"/>
        <v>8</v>
      </c>
      <c r="P72" s="123">
        <v>33042000</v>
      </c>
      <c r="Q72" s="115" t="str">
        <f t="shared" si="29"/>
        <v>FRANCE</v>
      </c>
      <c r="R72" s="46" t="s">
        <v>682</v>
      </c>
    </row>
    <row r="73" spans="1:18" ht="15">
      <c r="A73" s="42" t="s">
        <v>3</v>
      </c>
      <c r="B73" s="2" t="s">
        <v>250</v>
      </c>
      <c r="C73" s="3">
        <v>3760220170507</v>
      </c>
      <c r="D73" s="4" t="s">
        <v>73</v>
      </c>
      <c r="E73" s="92" t="str">
        <f t="shared" si="20"/>
        <v>SQUALANE, RICINUS COMMUNIS (CASTOR) SEED OIL*, CI 77499 (IRON OXIDES), MICA, CI 77891 (TITANIUM DIOXIDE), HYDROGENATED CASTOR OIL BEHENYL ESTERS, CERA ALBA (BEESWAX)*, COPERNICIA CERIFERA (CARNAUBA) WAX, CI 77492 (IRON OXIDES), OLEIC/LINOLEIC/LINOLENIC POLYGLYCERIDES, HYDROGENATED PALM KERNEL GLYCERIDES, CI 77007 (ULTRAMARINES), HYDROGENATED OLIVE OIL STEARYL ESTERS, HYDROGENATED PALM GLYCERIDES, SILICA, BUTYROSPERMUM PARKII (SHEA) BUTTER EXTRACT*, CI 77491 (IRON OXIDES), TOCOPHEROL, BISABOLOL, HELIANTHUS ANNUUS (SUNFLOWER) SEED OIL.</v>
      </c>
      <c r="F73" s="94" t="str">
        <f t="shared" si="21"/>
        <v>COSMEBIO</v>
      </c>
      <c r="G73" s="97">
        <f>VLOOKUP(C73,Feuil2!C72:E288,3,FALSE)</f>
        <v>1</v>
      </c>
      <c r="H73" s="97">
        <f>VLOOKUP(C73,Feuil2!C72:F288,4,FALSE)</f>
        <v>0.23</v>
      </c>
      <c r="I73" s="116" t="str">
        <f t="shared" si="22"/>
        <v>NON</v>
      </c>
      <c r="J73" s="123">
        <f t="shared" si="23"/>
        <v>3</v>
      </c>
      <c r="K73" s="123" t="str">
        <f t="shared" si="24"/>
        <v>1,04 g</v>
      </c>
      <c r="L73" s="123" t="str">
        <f t="shared" si="25"/>
        <v>0.03 oz.</v>
      </c>
      <c r="M73" s="123">
        <f t="shared" si="26"/>
        <v>92</v>
      </c>
      <c r="N73" s="123">
        <f t="shared" si="27"/>
        <v>8</v>
      </c>
      <c r="O73" s="123">
        <f t="shared" si="28"/>
        <v>8</v>
      </c>
      <c r="P73" s="123">
        <v>33042000</v>
      </c>
      <c r="Q73" s="115" t="str">
        <f t="shared" si="29"/>
        <v>FRANCE</v>
      </c>
      <c r="R73" s="46" t="s">
        <v>682</v>
      </c>
    </row>
    <row r="74" spans="1:18" ht="15">
      <c r="A74" s="42" t="s">
        <v>3</v>
      </c>
      <c r="B74" s="2" t="s">
        <v>251</v>
      </c>
      <c r="C74" s="3">
        <v>3760220170644</v>
      </c>
      <c r="D74" s="4" t="s">
        <v>74</v>
      </c>
      <c r="E74" s="92" t="str">
        <f t="shared" si="20"/>
        <v>HYDROGENATED PALM OIL, CI 77499 (IRON OXIDES), CI 77491 (IRON OXIDES), HYDROGENATED COCO-GLYCERIDES, CETYL LAURATE, TALC, CI 77891 (TITANIUM DIOXIDE), CI 77492 (IRON OXIDES), CERA ALBA (BEESWAX)*, BUTYROSPERMUM PARKII (SHEA) BUTTER EXTRACT*, ARGANIA SPINOSA SHELL POWDER*, TRIHYDROXYSTEARIN, HELIANTHUS ANNUUS (SUNFLOWER) SEED OIL, TOCOPHEROL, BISABOLOL.</v>
      </c>
      <c r="F74" s="94" t="str">
        <f t="shared" si="21"/>
        <v>COSMEBIO</v>
      </c>
      <c r="G74" s="97">
        <f>VLOOKUP(C74,Feuil2!C73:E289,3,FALSE)</f>
        <v>1</v>
      </c>
      <c r="H74" s="97">
        <f>VLOOKUP(C74,Feuil2!C73:F289,4,FALSE)</f>
        <v>0.1</v>
      </c>
      <c r="I74" s="116" t="str">
        <f t="shared" si="22"/>
        <v>NON</v>
      </c>
      <c r="J74" s="123">
        <f t="shared" si="23"/>
        <v>4</v>
      </c>
      <c r="K74" s="123" t="str">
        <f t="shared" si="24"/>
        <v>1,04 g</v>
      </c>
      <c r="L74" s="123" t="str">
        <f t="shared" si="25"/>
        <v>0.03 oz.</v>
      </c>
      <c r="M74" s="123">
        <f t="shared" si="26"/>
        <v>126</v>
      </c>
      <c r="N74" s="123">
        <f t="shared" si="27"/>
        <v>8</v>
      </c>
      <c r="O74" s="123">
        <f t="shared" si="28"/>
        <v>8</v>
      </c>
      <c r="P74" s="123">
        <v>33042000</v>
      </c>
      <c r="Q74" s="115" t="str">
        <f t="shared" si="29"/>
        <v>FRANCE</v>
      </c>
      <c r="R74" s="46" t="s">
        <v>682</v>
      </c>
    </row>
    <row r="75" spans="1:18" ht="15">
      <c r="A75" s="42" t="s">
        <v>3</v>
      </c>
      <c r="B75" s="2" t="s">
        <v>252</v>
      </c>
      <c r="C75" s="3">
        <v>3760220170651</v>
      </c>
      <c r="D75" s="4" t="s">
        <v>75</v>
      </c>
      <c r="E75" s="92" t="str">
        <f t="shared" si="20"/>
        <v>CI 77891 (TITANIUM DIOXIDE), HYDROGENATED PALM OIL, HYDROGENATED COCO-GLYCERIDES, CI 77499 (IRON OXIDES), CI 77492 (IRON OXIDES), CETYL LAURATE, CI 77491 (IRON OXIDES), CERA ALBA (BEESWAX)*, BUTYROSPERMUM PARKII (SHEA) BUTTER EXTRACT*, ARGANIA SPINOSA SHELL POWDER*, TRIHYDROXYSTEARIN, HELIANTHUS ANNUUS (SUNFLOWER) SEED OIL, TOCOPHEROL, BISABOLOL.</v>
      </c>
      <c r="F75" s="94" t="str">
        <f t="shared" si="21"/>
        <v>COSMEBIO</v>
      </c>
      <c r="G75" s="97">
        <f>VLOOKUP(C75,Feuil2!C74:E290,3,FALSE)</f>
        <v>1</v>
      </c>
      <c r="H75" s="97">
        <f>VLOOKUP(C75,Feuil2!C74:F290,4,FALSE)</f>
        <v>0.1</v>
      </c>
      <c r="I75" s="116" t="str">
        <f t="shared" si="22"/>
        <v>NON</v>
      </c>
      <c r="J75" s="123">
        <f t="shared" si="23"/>
        <v>4</v>
      </c>
      <c r="K75" s="123" t="str">
        <f t="shared" si="24"/>
        <v>1,04 g</v>
      </c>
      <c r="L75" s="123" t="str">
        <f t="shared" si="25"/>
        <v>0.03 oz.</v>
      </c>
      <c r="M75" s="123">
        <f t="shared" si="26"/>
        <v>126</v>
      </c>
      <c r="N75" s="123">
        <f t="shared" si="27"/>
        <v>8</v>
      </c>
      <c r="O75" s="123">
        <f t="shared" si="28"/>
        <v>8</v>
      </c>
      <c r="P75" s="123">
        <v>33042000</v>
      </c>
      <c r="Q75" s="115" t="str">
        <f t="shared" si="29"/>
        <v>FRANCE</v>
      </c>
      <c r="R75" s="46" t="s">
        <v>682</v>
      </c>
    </row>
    <row r="76" spans="1:18" ht="15">
      <c r="A76" s="42" t="s">
        <v>3</v>
      </c>
      <c r="B76" s="2" t="s">
        <v>253</v>
      </c>
      <c r="C76" s="3">
        <v>3760220170668</v>
      </c>
      <c r="D76" s="4" t="s">
        <v>76</v>
      </c>
      <c r="E76" s="92" t="str">
        <f t="shared" si="20"/>
        <v>CI 77891 (TITANIUM DIOXIDE), HYDROGENATED PALM OIL, CI 77499 (IRON OXIDES), CI 77492 (IRON OXIDES), HYDROGENATED COCO-GLYCERIDES, CETYL LAURATE, CERA ALBA (BEESWAX)*, BUTYROSPERMUM PARKII (SHEA) BUTTER EXTRACT*, CI 77491 (IRON OXIDES), ARGANIA SPINOSA SHELL POWDER*, TRIHYDROXYSTEARIN, HELIANTHUS ANNUUS (SUNFLOWER) SEED OIL, TOCOPHEROL, BISABOLOL.</v>
      </c>
      <c r="F76" s="94" t="str">
        <f t="shared" si="21"/>
        <v>COSMEBIO</v>
      </c>
      <c r="G76" s="97">
        <f>VLOOKUP(C76,Feuil2!C75:E291,3,FALSE)</f>
        <v>1</v>
      </c>
      <c r="H76" s="97">
        <f>VLOOKUP(C76,Feuil2!C75:F291,4,FALSE)</f>
        <v>0.1</v>
      </c>
      <c r="I76" s="116" t="str">
        <f t="shared" si="22"/>
        <v>NON</v>
      </c>
      <c r="J76" s="123">
        <f t="shared" si="23"/>
        <v>4</v>
      </c>
      <c r="K76" s="123" t="str">
        <f t="shared" si="24"/>
        <v>1,04 g</v>
      </c>
      <c r="L76" s="123" t="str">
        <f t="shared" si="25"/>
        <v>0.03 oz.</v>
      </c>
      <c r="M76" s="123">
        <f t="shared" si="26"/>
        <v>126</v>
      </c>
      <c r="N76" s="123">
        <f t="shared" si="27"/>
        <v>8</v>
      </c>
      <c r="O76" s="123">
        <f t="shared" si="28"/>
        <v>8</v>
      </c>
      <c r="P76" s="123">
        <v>33042000</v>
      </c>
      <c r="Q76" s="115" t="str">
        <f t="shared" si="29"/>
        <v>FRANCE</v>
      </c>
      <c r="R76" s="46" t="s">
        <v>682</v>
      </c>
    </row>
    <row r="77" spans="1:18" ht="15">
      <c r="A77" s="42" t="s">
        <v>3</v>
      </c>
      <c r="B77" s="2" t="s">
        <v>254</v>
      </c>
      <c r="C77" s="3">
        <v>3760220170576</v>
      </c>
      <c r="D77" s="4" t="s">
        <v>77</v>
      </c>
      <c r="E77" s="92" t="str">
        <f t="shared" si="20"/>
        <v>CI 77491 (IRON OXIDES), HYDROGENATED PALM OIL, CI 77499 (IRON OXIDES), HYDROGENATED COCO-GLYCERIDES, CETYL LAURATE, CI 77742 (MANGANESE VIOLET), CERA ALBA (BEESWAX)*, BUTYROSPERMUM PARKII (SHEA) BUTTER*, ARGANIA SPINOSA SHELL POWDER*, TRIHYDROXYSTEARIN, CI 77891 (TITANIUM DIOXIDE), HELIANTHUS ANNUUS (SUNFLOWER) SEED OIL, TOCOPHEROL, BISABOLOL.</v>
      </c>
      <c r="F77" s="94" t="str">
        <f t="shared" si="21"/>
        <v>COSMEBIO</v>
      </c>
      <c r="G77" s="97">
        <f>VLOOKUP(C77,Feuil2!C76:E292,3,FALSE)</f>
        <v>1</v>
      </c>
      <c r="H77" s="97">
        <f>VLOOKUP(C77,Feuil2!C76:F292,4,FALSE)</f>
        <v>0.1</v>
      </c>
      <c r="I77" s="116" t="str">
        <f t="shared" si="22"/>
        <v>NON</v>
      </c>
      <c r="J77" s="123">
        <f t="shared" si="23"/>
        <v>3</v>
      </c>
      <c r="K77" s="123" t="str">
        <f t="shared" si="24"/>
        <v>1,04 g</v>
      </c>
      <c r="L77" s="123" t="str">
        <f t="shared" si="25"/>
        <v>0.03 oz.</v>
      </c>
      <c r="M77" s="123">
        <f t="shared" si="26"/>
        <v>92</v>
      </c>
      <c r="N77" s="123">
        <f t="shared" si="27"/>
        <v>8</v>
      </c>
      <c r="O77" s="123">
        <f t="shared" si="28"/>
        <v>8</v>
      </c>
      <c r="P77" s="123">
        <v>33042000</v>
      </c>
      <c r="Q77" s="115" t="str">
        <f t="shared" si="29"/>
        <v>FRANCE</v>
      </c>
      <c r="R77" s="46" t="s">
        <v>682</v>
      </c>
    </row>
    <row r="78" spans="1:18" ht="15">
      <c r="A78" s="42" t="s">
        <v>3</v>
      </c>
      <c r="B78" s="2" t="s">
        <v>255</v>
      </c>
      <c r="C78" s="3">
        <v>3760220170583</v>
      </c>
      <c r="D78" s="4" t="s">
        <v>78</v>
      </c>
      <c r="E78" s="92" t="str">
        <f t="shared" si="20"/>
        <v>CI 77891 (TITANIUM DIOXIDE), HYDROGENATED PALM OIL, HYDROGENATED COCO-GLYCERIDES, CI 77491 (IRON OXIDES), CETYL LAURATE, TALC, CERA ALBA (BEESWAX)*, CI 77492 (IRON OXIDES), CI 77499 (IRON OXIDES), BUTYROSPERMUM PARKII (SHEA) BUTTER*, ARGANIA SPINOSA SHELL POWDER*, TRIHYDROXYSTEARIN, HELIANTHUS ANNUUS (SUNFLOWER) SEED OIL, TOCOPHEROL, BISABOLOL.</v>
      </c>
      <c r="F78" s="94" t="str">
        <f t="shared" si="21"/>
        <v>COSMEBIO</v>
      </c>
      <c r="G78" s="97">
        <f>VLOOKUP(C78,Feuil2!C77:E293,3,FALSE)</f>
        <v>1</v>
      </c>
      <c r="H78" s="97">
        <f>VLOOKUP(C78,Feuil2!C77:F293,4,FALSE)</f>
        <v>0.1</v>
      </c>
      <c r="I78" s="116" t="str">
        <f t="shared" si="22"/>
        <v>NON</v>
      </c>
      <c r="J78" s="123">
        <f t="shared" si="23"/>
        <v>3</v>
      </c>
      <c r="K78" s="123" t="str">
        <f t="shared" si="24"/>
        <v>1,04 g</v>
      </c>
      <c r="L78" s="123" t="str">
        <f t="shared" si="25"/>
        <v>0.03 oz.</v>
      </c>
      <c r="M78" s="123">
        <f t="shared" si="26"/>
        <v>92</v>
      </c>
      <c r="N78" s="123">
        <f t="shared" si="27"/>
        <v>8</v>
      </c>
      <c r="O78" s="123">
        <f t="shared" si="28"/>
        <v>8</v>
      </c>
      <c r="P78" s="123">
        <v>33042000</v>
      </c>
      <c r="Q78" s="115" t="str">
        <f t="shared" si="29"/>
        <v>FRANCE</v>
      </c>
      <c r="R78" s="46" t="s">
        <v>682</v>
      </c>
    </row>
    <row r="79" spans="1:18" ht="15">
      <c r="A79" s="42" t="s">
        <v>3</v>
      </c>
      <c r="B79" s="2" t="s">
        <v>256</v>
      </c>
      <c r="C79" s="3">
        <v>3760220170606</v>
      </c>
      <c r="D79" s="4" t="s">
        <v>79</v>
      </c>
      <c r="E79" s="92" t="str">
        <f t="shared" si="20"/>
        <v>HYDROGENATED PALM OIL, CI 75470 (CARMINE), HYDROGENATED COCO-GLYCERIDES, CETYL LAURATE, CI 77499 (IRON OXIDES), TALC, CERA ALBA (BEESWAX)*, CI 77891 (TITANIUM DIOXIDE), CAPRYLIC/CAPRIC TRIGLYCERIDE, CI 77742 (MANGANESE VIOLET), BUTYROSPERMUM PARKII (SHEA) BUTTER EXTRACT*, ARGANIA SPINOSA SHELL POWDER*, CI 77492 (IRON OXIDES), TRIHYDROXYSTEARIN, HELIANTHUS ANNUUS (SUNFLOWER) SEED OIL, TOCOPHEROL, BISABOLOL.</v>
      </c>
      <c r="F79" s="94" t="str">
        <f t="shared" si="21"/>
        <v>COSMEBIO</v>
      </c>
      <c r="G79" s="97">
        <f>VLOOKUP(C79,Feuil2!C78:E294,3,FALSE)</f>
        <v>1</v>
      </c>
      <c r="H79" s="97">
        <f>VLOOKUP(C79,Feuil2!C78:F294,4,FALSE)</f>
        <v>0.1</v>
      </c>
      <c r="I79" s="116" t="str">
        <f t="shared" si="22"/>
        <v>NON</v>
      </c>
      <c r="J79" s="123">
        <f t="shared" si="23"/>
        <v>3</v>
      </c>
      <c r="K79" s="123" t="str">
        <f t="shared" si="24"/>
        <v>1,04 g</v>
      </c>
      <c r="L79" s="123" t="str">
        <f t="shared" si="25"/>
        <v>0.03 oz.</v>
      </c>
      <c r="M79" s="123">
        <f t="shared" si="26"/>
        <v>92</v>
      </c>
      <c r="N79" s="123">
        <f t="shared" si="27"/>
        <v>8</v>
      </c>
      <c r="O79" s="123">
        <f t="shared" si="28"/>
        <v>8</v>
      </c>
      <c r="P79" s="123">
        <v>33042000</v>
      </c>
      <c r="Q79" s="115" t="str">
        <f t="shared" si="29"/>
        <v>FRANCE</v>
      </c>
      <c r="R79" s="46" t="s">
        <v>682</v>
      </c>
    </row>
    <row r="80" spans="1:18" ht="15">
      <c r="A80" s="42" t="s">
        <v>3</v>
      </c>
      <c r="B80" s="2" t="s">
        <v>257</v>
      </c>
      <c r="C80" s="3">
        <v>3760220170637</v>
      </c>
      <c r="D80" s="4" t="s">
        <v>80</v>
      </c>
      <c r="E80" s="92" t="str">
        <f t="shared" si="20"/>
        <v>HYDROGENATED PALM OIL, MICA, HYDROGENATED COCO-GLYCERIDES, CETYL LAURATE, CI 77891 (TITANIUM DIOXIDE), TALC, CERA ALBA (BEESWAX)*, CI 77491 (IRON OXIDES), CAPRYLIC/CAPRIC TRIGLYCERIDE, BUTYROSPERMUM PARKII (SHEA) BUTTER EXTRACT*, ARGANIA SPINOSA SHELL POWDER*, CI 77499 (IRON OXIDES), TRIHYDROXYSTEARIN, CI 77742 (MANGANESE VIOLET), HELIANTHUS ANNUUS (SUNFLOWER) SEED OIL, TOCOPHEROL, BISABOLOL.</v>
      </c>
      <c r="F80" s="94" t="str">
        <f t="shared" si="21"/>
        <v>COSMEBIO</v>
      </c>
      <c r="G80" s="97">
        <f>VLOOKUP(C80,Feuil2!C79:E295,3,FALSE)</f>
        <v>1</v>
      </c>
      <c r="H80" s="97">
        <f>VLOOKUP(C80,Feuil2!C79:F295,4,FALSE)</f>
        <v>0.1</v>
      </c>
      <c r="I80" s="116" t="str">
        <f t="shared" si="22"/>
        <v>NON</v>
      </c>
      <c r="J80" s="123">
        <f t="shared" si="23"/>
        <v>3</v>
      </c>
      <c r="K80" s="123" t="str">
        <f t="shared" si="24"/>
        <v>1,04 g</v>
      </c>
      <c r="L80" s="123" t="str">
        <f t="shared" si="25"/>
        <v>0.03 oz.</v>
      </c>
      <c r="M80" s="123">
        <f t="shared" si="26"/>
        <v>92</v>
      </c>
      <c r="N80" s="123">
        <f t="shared" si="27"/>
        <v>8</v>
      </c>
      <c r="O80" s="123">
        <f t="shared" si="28"/>
        <v>8</v>
      </c>
      <c r="P80" s="123">
        <v>33042000</v>
      </c>
      <c r="Q80" s="115" t="str">
        <f t="shared" si="29"/>
        <v>FRANCE</v>
      </c>
      <c r="R80" s="46" t="s">
        <v>682</v>
      </c>
    </row>
    <row r="81" spans="1:18" ht="15">
      <c r="A81" s="42" t="s">
        <v>3</v>
      </c>
      <c r="B81" s="2" t="s">
        <v>670</v>
      </c>
      <c r="C81" s="3">
        <v>3760220173263</v>
      </c>
      <c r="D81" s="4" t="s">
        <v>671</v>
      </c>
      <c r="E81" s="92" t="str">
        <f t="shared" si="20"/>
        <v>RICINUS COMMUNIS (CASTOR) SEED OIL*, MICA, SQUALANE, OLEIC/LINOLEIC/LINOLENIC POLYGLYCERIDES, HYDROGENATED CASTOR OIL BEHENYL ESTERS, CERA ALBA (BEESWAX)*,CI 77491 (IRON OXIDES), CI 77499 (IRON OXIDES), COPERNICIA CERIFERA (CARNAUBA) WAX*, CI 77891 (TITANIUM DIOXIDE), CETYL ALCOHOL, MYRISTYL MYRISTATE, HELIANTHUS ANNUUS (SUNFLOWER) SEED OIL, TOCOPHEROL, BISABOLOL.</v>
      </c>
      <c r="F81" s="94" t="str">
        <f t="shared" si="21"/>
        <v>COSMOS ORGANIC</v>
      </c>
      <c r="G81" s="97">
        <v>1</v>
      </c>
      <c r="H81" s="97">
        <v>0.367</v>
      </c>
      <c r="I81" s="116" t="str">
        <f t="shared" si="22"/>
        <v>NON</v>
      </c>
      <c r="J81" s="123">
        <f t="shared" si="23"/>
        <v>6</v>
      </c>
      <c r="K81" s="123" t="str">
        <f t="shared" si="24"/>
        <v>1,88 g</v>
      </c>
      <c r="L81" s="123" t="str">
        <f t="shared" si="25"/>
        <v>0.066 oz.</v>
      </c>
      <c r="M81" s="123">
        <f t="shared" si="26"/>
        <v>100</v>
      </c>
      <c r="N81" s="123">
        <f t="shared" si="27"/>
        <v>10</v>
      </c>
      <c r="O81" s="123">
        <f t="shared" si="28"/>
        <v>10</v>
      </c>
      <c r="P81" s="123">
        <v>33042000</v>
      </c>
      <c r="Q81" s="115" t="str">
        <f t="shared" si="29"/>
        <v>FRANCE</v>
      </c>
      <c r="R81" s="46" t="s">
        <v>682</v>
      </c>
    </row>
    <row r="82" spans="1:18" ht="15">
      <c r="A82" s="43" t="s">
        <v>3</v>
      </c>
      <c r="B82" s="52" t="s">
        <v>1157</v>
      </c>
      <c r="C82" s="9">
        <v>3760220175717</v>
      </c>
      <c r="D82" s="11" t="s">
        <v>1159</v>
      </c>
      <c r="E82" s="136" t="s">
        <v>1161</v>
      </c>
      <c r="F82" s="106" t="s">
        <v>830</v>
      </c>
      <c r="G82" s="98">
        <v>1</v>
      </c>
      <c r="H82" s="98">
        <v>0.367</v>
      </c>
      <c r="I82" s="117" t="s">
        <v>1091</v>
      </c>
      <c r="J82" s="125">
        <v>6</v>
      </c>
      <c r="K82" s="125" t="s">
        <v>1115</v>
      </c>
      <c r="L82" s="125" t="s">
        <v>1116</v>
      </c>
      <c r="M82" s="125">
        <v>100</v>
      </c>
      <c r="N82" s="125">
        <v>10</v>
      </c>
      <c r="O82" s="125">
        <v>10</v>
      </c>
      <c r="P82" s="125">
        <v>33042000</v>
      </c>
      <c r="Q82" s="120" t="s">
        <v>1144</v>
      </c>
      <c r="R82" s="111" t="s">
        <v>1153</v>
      </c>
    </row>
    <row r="83" spans="1:18" ht="15">
      <c r="A83" s="43" t="s">
        <v>3</v>
      </c>
      <c r="B83" s="52" t="s">
        <v>1158</v>
      </c>
      <c r="C83" s="9">
        <v>3760220175724</v>
      </c>
      <c r="D83" s="11" t="s">
        <v>1160</v>
      </c>
      <c r="E83" s="136" t="s">
        <v>1162</v>
      </c>
      <c r="F83" s="106" t="s">
        <v>830</v>
      </c>
      <c r="G83" s="98">
        <v>1</v>
      </c>
      <c r="H83" s="98">
        <v>0.367</v>
      </c>
      <c r="I83" s="117" t="s">
        <v>1091</v>
      </c>
      <c r="J83" s="125">
        <v>7</v>
      </c>
      <c r="K83" s="125" t="s">
        <v>1115</v>
      </c>
      <c r="L83" s="125" t="s">
        <v>1116</v>
      </c>
      <c r="M83" s="125">
        <v>100</v>
      </c>
      <c r="N83" s="125">
        <v>10</v>
      </c>
      <c r="O83" s="125">
        <v>10</v>
      </c>
      <c r="P83" s="125">
        <v>33042000</v>
      </c>
      <c r="Q83" s="120" t="s">
        <v>1144</v>
      </c>
      <c r="R83" s="111" t="s">
        <v>1153</v>
      </c>
    </row>
    <row r="84" spans="1:18" ht="15">
      <c r="A84" s="42" t="s">
        <v>4</v>
      </c>
      <c r="B84" s="2" t="s">
        <v>258</v>
      </c>
      <c r="C84" s="3">
        <v>3760220170699</v>
      </c>
      <c r="D84" s="4" t="s">
        <v>81</v>
      </c>
      <c r="E84" s="92" t="str">
        <f t="shared" si="20"/>
        <v>RICINUS COMMUNIS (CASTOR) SEED OIL*, ISOSTEARIC ACID, MICA, PRUNUS ARMENIACA (APRICOT) KERNEL EXTRACT, HYDROGENATED OLIVE OIL STEARYL ESTERS, EUPHORBIA CERIFERA (CANDELILLA) WAX, CI 75470 (CARMINE), CI 77891 (TITANIUM DIOXIDE), LIMONENE, PRUNUS ARMENIACA (APRICOT) KERNEL OIL*, CI 77492 (IRON OXIDES), SODIUM RIBOFLAVIN PHOSPHATE, CI 77491 (IRON OXIDES), CITRUS GRANDIS (GRAPEFRUIT) PEEL OIL*, ALUMINA, LINALOOL.</v>
      </c>
      <c r="F84" s="94" t="str">
        <f t="shared" si="21"/>
        <v>COSMEBIO</v>
      </c>
      <c r="G84" s="97">
        <f>VLOOKUP(C84,Feuil2!C81:E297,3,FALSE)</f>
        <v>1</v>
      </c>
      <c r="H84" s="97">
        <f>VLOOKUP(C84,Feuil2!C81:F297,4,FALSE)</f>
        <v>0.45</v>
      </c>
      <c r="I84" s="116">
        <f t="shared" si="22"/>
        <v>12</v>
      </c>
      <c r="J84" s="123">
        <f t="shared" si="23"/>
        <v>14</v>
      </c>
      <c r="K84" s="123" t="str">
        <f t="shared" si="24"/>
        <v>3,5 g</v>
      </c>
      <c r="L84" s="123" t="str">
        <f t="shared" si="25"/>
        <v>0.12 oz.</v>
      </c>
      <c r="M84" s="123">
        <f t="shared" si="26"/>
        <v>69</v>
      </c>
      <c r="N84" s="123">
        <f t="shared" si="27"/>
        <v>21</v>
      </c>
      <c r="O84" s="123">
        <f t="shared" si="28"/>
        <v>21</v>
      </c>
      <c r="P84" s="123">
        <v>33041000</v>
      </c>
      <c r="Q84" s="115" t="str">
        <f t="shared" si="29"/>
        <v>ITALY</v>
      </c>
      <c r="R84" s="46" t="s">
        <v>682</v>
      </c>
    </row>
    <row r="85" spans="1:18" ht="15">
      <c r="A85" s="42" t="s">
        <v>4</v>
      </c>
      <c r="B85" s="2" t="s">
        <v>259</v>
      </c>
      <c r="C85" s="3">
        <v>3760220171566</v>
      </c>
      <c r="D85" s="4" t="s">
        <v>82</v>
      </c>
      <c r="E85" s="92" t="str">
        <f t="shared" si="20"/>
        <v>RICINUS COMMUNIS (CASTOR) SEED OIL*, ISOSTEARIC ACID, MICA, PRUNUS ARMENIACA (APRICOT) KERNEL EXTRACT, CI 75470 (CARMINE), EUPHORBIA CERIFERA (CANDELILLA) WAX, HYDROGENATED OLIVE OIL STEARYL ESTERS, CI 77491 (IRON OXIDES), PRUNUS ARMENIACA (APRICOT) KERNEL OIL*, LIMONENE, CITRUS GRANDIS (GRAPEFRUIT) PEEL OIL*, LINALOOL.</v>
      </c>
      <c r="F85" s="94" t="str">
        <f t="shared" si="21"/>
        <v>COSMEBIO</v>
      </c>
      <c r="G85" s="97">
        <f>VLOOKUP(C85,Feuil2!C82:E298,3,FALSE)</f>
        <v>1</v>
      </c>
      <c r="H85" s="97">
        <f>VLOOKUP(C85,Feuil2!C82:F298,4,FALSE)</f>
        <v>0.43</v>
      </c>
      <c r="I85" s="116">
        <f t="shared" si="22"/>
        <v>12</v>
      </c>
      <c r="J85" s="123">
        <f t="shared" si="23"/>
        <v>14</v>
      </c>
      <c r="K85" s="123" t="str">
        <f t="shared" si="24"/>
        <v>3,5 g</v>
      </c>
      <c r="L85" s="123" t="str">
        <f t="shared" si="25"/>
        <v>0.12 oz.</v>
      </c>
      <c r="M85" s="123">
        <f t="shared" si="26"/>
        <v>69</v>
      </c>
      <c r="N85" s="123">
        <f t="shared" si="27"/>
        <v>21</v>
      </c>
      <c r="O85" s="123">
        <f t="shared" si="28"/>
        <v>21</v>
      </c>
      <c r="P85" s="123">
        <v>33041000</v>
      </c>
      <c r="Q85" s="115" t="str">
        <f t="shared" si="29"/>
        <v>ITALY</v>
      </c>
      <c r="R85" s="46" t="s">
        <v>682</v>
      </c>
    </row>
    <row r="86" spans="1:18" ht="15">
      <c r="A86" s="42" t="s">
        <v>4</v>
      </c>
      <c r="B86" s="2" t="s">
        <v>260</v>
      </c>
      <c r="C86" s="3">
        <v>3760220171689</v>
      </c>
      <c r="D86" s="4" t="s">
        <v>83</v>
      </c>
      <c r="E86" s="92" t="str">
        <f t="shared" si="20"/>
        <v>RICINUS COMMUNIS (CASTOR) SEED OIL*, ISOSTEARIC ACID, MICA, PRUNUS ARMENIACA (APRICOT) KERNEL EXTRACT, EUPHORBIA CERIFERA (CANDELILLA) WAX, HYDROGENATED OLIVE OIL STEARYL ESTERS, CI 77891 (TITANIUM DIOXIDE), CI 75470 (CARMINE), PRUNUS ARMENIACA (APRICOT) KERNEL OIL*, LIMONENE, CI 77491 (IRON OXIDES), CITRUS GRANDIS (GRAPEFRUIT) PEEL OIL*, LINALOOL.</v>
      </c>
      <c r="F86" s="94" t="str">
        <f t="shared" si="21"/>
        <v>COSMEBIO</v>
      </c>
      <c r="G86" s="97">
        <f>VLOOKUP(C86,Feuil2!C83:E299,3,FALSE)</f>
        <v>1</v>
      </c>
      <c r="H86" s="97">
        <f>VLOOKUP(C86,Feuil2!C83:F299,4,FALSE)</f>
        <v>0.43</v>
      </c>
      <c r="I86" s="116">
        <f t="shared" si="22"/>
        <v>12</v>
      </c>
      <c r="J86" s="123">
        <f t="shared" si="23"/>
        <v>14</v>
      </c>
      <c r="K86" s="123" t="str">
        <f t="shared" si="24"/>
        <v>3,5 g</v>
      </c>
      <c r="L86" s="123" t="str">
        <f t="shared" si="25"/>
        <v>0.12 oz.</v>
      </c>
      <c r="M86" s="123">
        <f t="shared" si="26"/>
        <v>69</v>
      </c>
      <c r="N86" s="123">
        <f t="shared" si="27"/>
        <v>21</v>
      </c>
      <c r="O86" s="123">
        <f t="shared" si="28"/>
        <v>21</v>
      </c>
      <c r="P86" s="123">
        <v>33041000</v>
      </c>
      <c r="Q86" s="115" t="str">
        <f t="shared" si="29"/>
        <v>ITALY</v>
      </c>
      <c r="R86" s="46" t="s">
        <v>682</v>
      </c>
    </row>
    <row r="87" spans="1:18" ht="15">
      <c r="A87" s="42" t="s">
        <v>4</v>
      </c>
      <c r="B87" s="2" t="s">
        <v>261</v>
      </c>
      <c r="C87" s="3">
        <v>3760220171696</v>
      </c>
      <c r="D87" s="4" t="s">
        <v>84</v>
      </c>
      <c r="E87" s="92" t="str">
        <f t="shared" si="20"/>
        <v>RICINUS COMMUNIS (CASTOR) SEED OIL*, ISOSTEARIC ACID, MICA, PRUNUS ARMENIACA (APRICOT) KERNEL EXTRACT, EUPHORBIA CERIFERA (CANDELILLA) WAX, HYDROGENATED OLIVE OIL STEARYL ESTERS, CI 77891 (TITANIUM DIOXIDE), CI 77491 (IRON OXIDES), PRUNUS ARMENIACA (APRICOT) KERNEL OIL*, LIMONENE, CI 77492 (IRON OXIDES), CI 77499 (IRON OXIDES), CI 75470 (CARMINE), CITRUS GRANDIS (GRAPEFRUIT) PEEL OIL*, LINALOOL.</v>
      </c>
      <c r="F87" s="94" t="str">
        <f t="shared" si="21"/>
        <v>COSMEBIO</v>
      </c>
      <c r="G87" s="97">
        <f>VLOOKUP(C87,Feuil2!C84:E300,3,FALSE)</f>
        <v>1</v>
      </c>
      <c r="H87" s="97">
        <f>VLOOKUP(C87,Feuil2!C84:F300,4,FALSE)</f>
        <v>0.43</v>
      </c>
      <c r="I87" s="116">
        <f t="shared" si="22"/>
        <v>12</v>
      </c>
      <c r="J87" s="123">
        <f t="shared" si="23"/>
        <v>14</v>
      </c>
      <c r="K87" s="123" t="str">
        <f t="shared" si="24"/>
        <v>3,5 g</v>
      </c>
      <c r="L87" s="123" t="str">
        <f t="shared" si="25"/>
        <v>0.12 oz.</v>
      </c>
      <c r="M87" s="123">
        <f t="shared" si="26"/>
        <v>69</v>
      </c>
      <c r="N87" s="123">
        <f t="shared" si="27"/>
        <v>21</v>
      </c>
      <c r="O87" s="123">
        <f t="shared" si="28"/>
        <v>21</v>
      </c>
      <c r="P87" s="123">
        <v>33041000</v>
      </c>
      <c r="Q87" s="115" t="str">
        <f t="shared" si="29"/>
        <v>ITALY</v>
      </c>
      <c r="R87" s="46" t="s">
        <v>682</v>
      </c>
    </row>
    <row r="88" spans="1:18" ht="15">
      <c r="A88" s="43" t="s">
        <v>4</v>
      </c>
      <c r="B88" s="10" t="s">
        <v>1151</v>
      </c>
      <c r="C88" s="9">
        <v>3760220173300</v>
      </c>
      <c r="D88" s="135" t="s">
        <v>1054</v>
      </c>
      <c r="E88" s="136" t="s">
        <v>895</v>
      </c>
      <c r="F88" s="136" t="s">
        <v>830</v>
      </c>
      <c r="G88" s="137">
        <v>1</v>
      </c>
      <c r="H88" s="138">
        <v>0.26</v>
      </c>
      <c r="I88" s="117">
        <f>VLOOKUP(D88,date,4,FALSE)</f>
        <v>12</v>
      </c>
      <c r="J88" s="125">
        <f>VLOOKUP(D88,dimensions,5,FALSE)</f>
        <v>14</v>
      </c>
      <c r="K88" s="125" t="str">
        <f>VLOOKUP(D88,dimensions,6,FALSE)</f>
        <v>3,5 g</v>
      </c>
      <c r="L88" s="125" t="str">
        <f>VLOOKUP(D88,dimensions,7,FALSE)</f>
        <v>0.12 oz.</v>
      </c>
      <c r="M88" s="125">
        <f>VLOOKUP(D88,dimensions,8,FALSE)</f>
        <v>69</v>
      </c>
      <c r="N88" s="125">
        <f>VLOOKUP(D88,dimensions,9,FALSE)</f>
        <v>21</v>
      </c>
      <c r="O88" s="125">
        <f>VLOOKUP(D88,dimensions,10,FALSE)</f>
        <v>21</v>
      </c>
      <c r="P88" s="125">
        <v>33041001</v>
      </c>
      <c r="Q88" s="139" t="str">
        <f>VLOOKUP(D88,MADEIN,11,FALSE)</f>
        <v>ITALY</v>
      </c>
      <c r="R88" s="111" t="s">
        <v>1153</v>
      </c>
    </row>
    <row r="89" spans="1:18" ht="15">
      <c r="A89" s="43" t="s">
        <v>4</v>
      </c>
      <c r="B89" s="10" t="s">
        <v>1150</v>
      </c>
      <c r="C89" s="9">
        <v>3760220175779</v>
      </c>
      <c r="D89" s="135" t="s">
        <v>1152</v>
      </c>
      <c r="E89" s="136" t="s">
        <v>1154</v>
      </c>
      <c r="F89" s="136" t="s">
        <v>830</v>
      </c>
      <c r="G89" s="137">
        <v>1</v>
      </c>
      <c r="H89" s="138">
        <v>0.26</v>
      </c>
      <c r="I89" s="117">
        <v>12</v>
      </c>
      <c r="J89" s="125">
        <v>14</v>
      </c>
      <c r="K89" s="125" t="s">
        <v>1119</v>
      </c>
      <c r="L89" s="125" t="s">
        <v>1120</v>
      </c>
      <c r="M89" s="125">
        <v>69</v>
      </c>
      <c r="N89" s="125">
        <v>21</v>
      </c>
      <c r="O89" s="125">
        <v>21</v>
      </c>
      <c r="P89" s="125">
        <v>33041000</v>
      </c>
      <c r="Q89" s="139" t="s">
        <v>1143</v>
      </c>
      <c r="R89" s="111" t="s">
        <v>1153</v>
      </c>
    </row>
    <row r="90" spans="1:18" ht="15">
      <c r="A90" s="42" t="s">
        <v>4</v>
      </c>
      <c r="B90" s="2" t="s">
        <v>262</v>
      </c>
      <c r="C90" s="3">
        <v>3760220170743</v>
      </c>
      <c r="D90" s="4" t="s">
        <v>85</v>
      </c>
      <c r="E90" s="92" t="str">
        <f t="shared" si="20"/>
        <v>RICINUS COMMUNIS (CASTOR) SEED OIL*, ISOSTEARIC ACID, PRUNUS ARMENIACA (APRICOT) KERNEL EXTRACT, CI 77007 (ULTRAMARINES), MICA, EUPHORBIA CERIFERA (CANDELILLA) WAX, HYDROGENATED OLIVE OIL STEARYL ESTERS, CI 77891 (TITANIUM DIOXIDE), PRUNUS ARMENIACA (APRICOT) KERNEL OIL,* LIMONENE, CI 75470 (CARMINE), SODIUM RIBOFLAVIN PHOSPHATE, CITRUS GRANDIS (GRAPEFRUIT) PEEL OIL*, ALUMINA, LINALOOL.</v>
      </c>
      <c r="F90" s="94" t="str">
        <f t="shared" si="21"/>
        <v>COSMEBIO</v>
      </c>
      <c r="G90" s="97">
        <f>VLOOKUP(C90,Feuil2!C85:E301,3,FALSE)</f>
        <v>1</v>
      </c>
      <c r="H90" s="97">
        <f>VLOOKUP(C90,Feuil2!C85:F301,4,FALSE)</f>
        <v>0.44</v>
      </c>
      <c r="I90" s="116">
        <f t="shared" si="22"/>
        <v>12</v>
      </c>
      <c r="J90" s="123">
        <f t="shared" si="23"/>
        <v>14</v>
      </c>
      <c r="K90" s="123" t="str">
        <f t="shared" si="24"/>
        <v>3,5 g</v>
      </c>
      <c r="L90" s="123" t="str">
        <f t="shared" si="25"/>
        <v>0.12 oz.</v>
      </c>
      <c r="M90" s="123">
        <f t="shared" si="26"/>
        <v>69</v>
      </c>
      <c r="N90" s="123">
        <f t="shared" si="27"/>
        <v>21</v>
      </c>
      <c r="O90" s="123">
        <f t="shared" si="28"/>
        <v>21</v>
      </c>
      <c r="P90" s="123">
        <v>33041000</v>
      </c>
      <c r="Q90" s="115" t="str">
        <f t="shared" si="29"/>
        <v>ITALY</v>
      </c>
      <c r="R90" s="46" t="s">
        <v>682</v>
      </c>
    </row>
    <row r="91" spans="1:18" ht="15">
      <c r="A91" s="42" t="s">
        <v>4</v>
      </c>
      <c r="B91" s="2" t="s">
        <v>263</v>
      </c>
      <c r="C91" s="3">
        <v>3760220170781</v>
      </c>
      <c r="D91" s="4" t="s">
        <v>86</v>
      </c>
      <c r="E91" s="92" t="str">
        <f t="shared" si="20"/>
        <v>RICINUS COMMUNIS (CASTOR) SEED OIL*, EUPHORBIA CERIFERA (CANDELILLA) WAX, HYDROGENATED OLIVE OIL STEARYL ESTERS, CI 77891 (TITANIUM DIOXIDE), OLEIC/LINOLEIC/LINOLENIC POLYGLYCERIDES, LIMONENE, CI 75470 (CARMINE), CI 77492 (IRON OXIDES), SODIUM RIBOFLAVIN PHOSPHATE, CI 77491 (IRON OXIDES), CITRUS GRANDIS (GRAPEFRUIT) PEEL OIL*, ALUMINA, LINALOOL.</v>
      </c>
      <c r="F91" s="94" t="str">
        <f t="shared" si="21"/>
        <v>COSMEBIO</v>
      </c>
      <c r="G91" s="97">
        <f>VLOOKUP(C91,Feuil2!C86:E302,3,FALSE)</f>
        <v>1</v>
      </c>
      <c r="H91" s="97">
        <f>VLOOKUP(C91,Feuil2!C86:F302,4,FALSE)</f>
        <v>0.78</v>
      </c>
      <c r="I91" s="116">
        <f t="shared" si="22"/>
        <v>12</v>
      </c>
      <c r="J91" s="123">
        <f t="shared" si="23"/>
        <v>14</v>
      </c>
      <c r="K91" s="123" t="str">
        <f t="shared" si="24"/>
        <v>3,5 g</v>
      </c>
      <c r="L91" s="123" t="str">
        <f t="shared" si="25"/>
        <v>0.12 oz.</v>
      </c>
      <c r="M91" s="123">
        <f t="shared" si="26"/>
        <v>69</v>
      </c>
      <c r="N91" s="123">
        <f t="shared" si="27"/>
        <v>21</v>
      </c>
      <c r="O91" s="123">
        <f t="shared" si="28"/>
        <v>21</v>
      </c>
      <c r="P91" s="123">
        <v>33041000</v>
      </c>
      <c r="Q91" s="115" t="str">
        <f t="shared" si="29"/>
        <v>ITALY</v>
      </c>
      <c r="R91" s="46" t="s">
        <v>682</v>
      </c>
    </row>
    <row r="92" spans="1:18" ht="15">
      <c r="A92" s="42" t="s">
        <v>4</v>
      </c>
      <c r="B92" s="2" t="s">
        <v>264</v>
      </c>
      <c r="C92" s="3">
        <v>3760220170798</v>
      </c>
      <c r="D92" s="4" t="s">
        <v>87</v>
      </c>
      <c r="E92" s="92" t="str">
        <f t="shared" si="20"/>
        <v>RICINUS COMMUNIS (CASTOR) SEED OIL*, EUPHORBIA CERIFERA (CANDELILLA) WAX, HYDROGENATED OLIVE OIL STEARYL ESTERS, CI 77742 (MANGANESE VIOLET), OLEIC/LINOLEIC/LINOLENIC POLYGLYCERIDES, LIMONENE, CI 77491 (IRON OXIDES), CITRUS GRANDIS (GRAPEFRUIT) PEEL OIL, SODIUM RIBOFLAVIN PHOSPHATE, LINALOOL, ALUMINA.</v>
      </c>
      <c r="F92" s="94" t="str">
        <f t="shared" si="21"/>
        <v>COSMEBIO</v>
      </c>
      <c r="G92" s="97">
        <f>VLOOKUP(C92,Feuil2!C87:E303,3,FALSE)</f>
        <v>1</v>
      </c>
      <c r="H92" s="97">
        <f>VLOOKUP(C92,Feuil2!C87:F303,4,FALSE)</f>
        <v>0.78</v>
      </c>
      <c r="I92" s="116">
        <f t="shared" si="22"/>
        <v>12</v>
      </c>
      <c r="J92" s="123">
        <f t="shared" si="23"/>
        <v>14</v>
      </c>
      <c r="K92" s="123" t="str">
        <f t="shared" si="24"/>
        <v>3,5 g</v>
      </c>
      <c r="L92" s="123" t="str">
        <f t="shared" si="25"/>
        <v>0.12 oz.</v>
      </c>
      <c r="M92" s="123">
        <f t="shared" si="26"/>
        <v>69</v>
      </c>
      <c r="N92" s="123">
        <f t="shared" si="27"/>
        <v>21</v>
      </c>
      <c r="O92" s="123">
        <f t="shared" si="28"/>
        <v>21</v>
      </c>
      <c r="P92" s="123">
        <v>33041000</v>
      </c>
      <c r="Q92" s="115" t="str">
        <f t="shared" si="29"/>
        <v>ITALY</v>
      </c>
      <c r="R92" s="46" t="s">
        <v>682</v>
      </c>
    </row>
    <row r="93" spans="1:18" ht="15">
      <c r="A93" s="42" t="s">
        <v>4</v>
      </c>
      <c r="B93" s="2" t="s">
        <v>265</v>
      </c>
      <c r="C93" s="3">
        <v>3760220170804</v>
      </c>
      <c r="D93" s="4" t="s">
        <v>88</v>
      </c>
      <c r="E93" s="92" t="str">
        <f t="shared" si="20"/>
        <v>RICINUS COMMUNIS (CASTOR) SEED OIL*, EUPHORBIA CERIFERA (CANDELILLA) WAX, HYDROGENATED OLIVE OIL STEARYL ESTERS, CI 77742 (MANGANESE VIOLET), OLEIC/LINOLEIC/LINOLENIC POLYGLYCERIDES, LIMONENE, CI 77891 (TITANIUM DIOXIDE), CI 77491 (IRON OXIDES), CI 77492 (IRON OXIDES), CI 77499 (IRON OXIDES), CITRUS GRANDIS (GRAPEFRUIT) PEEL OIL*, SODIUM RIBOFLAVIN PHOSPHATE, LINALOOL, ALUMINA.</v>
      </c>
      <c r="F93" s="94" t="str">
        <f t="shared" si="21"/>
        <v>COSMEBIO</v>
      </c>
      <c r="G93" s="97">
        <f>VLOOKUP(C93,Feuil2!C88:E304,3,FALSE)</f>
        <v>1</v>
      </c>
      <c r="H93" s="97">
        <f>VLOOKUP(C93,Feuil2!C88:F304,4,FALSE)</f>
        <v>0.78</v>
      </c>
      <c r="I93" s="116">
        <f t="shared" si="22"/>
        <v>12</v>
      </c>
      <c r="J93" s="123">
        <f t="shared" si="23"/>
        <v>14</v>
      </c>
      <c r="K93" s="123" t="str">
        <f t="shared" si="24"/>
        <v>3,5 g</v>
      </c>
      <c r="L93" s="123" t="str">
        <f t="shared" si="25"/>
        <v>0.12 oz.</v>
      </c>
      <c r="M93" s="123">
        <f t="shared" si="26"/>
        <v>69</v>
      </c>
      <c r="N93" s="123">
        <f t="shared" si="27"/>
        <v>21</v>
      </c>
      <c r="O93" s="123">
        <f t="shared" si="28"/>
        <v>21</v>
      </c>
      <c r="P93" s="123">
        <v>33041000</v>
      </c>
      <c r="Q93" s="115" t="str">
        <f t="shared" si="29"/>
        <v>ITALY</v>
      </c>
      <c r="R93" s="46" t="s">
        <v>682</v>
      </c>
    </row>
    <row r="94" spans="1:18" ht="15">
      <c r="A94" s="42" t="s">
        <v>4</v>
      </c>
      <c r="B94" s="2" t="s">
        <v>266</v>
      </c>
      <c r="C94" s="3">
        <v>3760220170811</v>
      </c>
      <c r="D94" s="4" t="s">
        <v>89</v>
      </c>
      <c r="E94" s="92" t="str">
        <f t="shared" si="20"/>
        <v>RICINUS COMMUNIS (CASTOR) SEED OIL*, EUPHORBIA CERIFERA (CANDELILLA) WAX, HYDROGENATED OLIVE OIL STEARYL ESTERS, CI 77491 (IRON OXIDES), OLEIC/LINOLEIC/LINOLENIC POLYGLYCERIDES, LIMONENE, CI 77492 (IRON OXIDES), CI 77891 (TITANIUM DIOXIDE), CITRUS GRANDIS (GRAPEFRUIT) PEEL OIL*, SODIUM RIBOFLAVIN PHOSPHATE, LINALOOL, ALUMINA.</v>
      </c>
      <c r="F94" s="94" t="str">
        <f t="shared" si="21"/>
        <v>COSMEBIO</v>
      </c>
      <c r="G94" s="97">
        <f>VLOOKUP(C94,Feuil2!C89:E305,3,FALSE)</f>
        <v>1</v>
      </c>
      <c r="H94" s="97">
        <f>VLOOKUP(C94,Feuil2!C89:F305,4,FALSE)</f>
        <v>0.78</v>
      </c>
      <c r="I94" s="116">
        <f t="shared" si="22"/>
        <v>12</v>
      </c>
      <c r="J94" s="123">
        <f t="shared" si="23"/>
        <v>14</v>
      </c>
      <c r="K94" s="123" t="str">
        <f t="shared" si="24"/>
        <v>3,5 g</v>
      </c>
      <c r="L94" s="123" t="str">
        <f t="shared" si="25"/>
        <v>0.12 oz.</v>
      </c>
      <c r="M94" s="123">
        <f t="shared" si="26"/>
        <v>69</v>
      </c>
      <c r="N94" s="123">
        <f t="shared" si="27"/>
        <v>21</v>
      </c>
      <c r="O94" s="123">
        <f t="shared" si="28"/>
        <v>21</v>
      </c>
      <c r="P94" s="123">
        <v>33041000</v>
      </c>
      <c r="Q94" s="115" t="str">
        <f t="shared" si="29"/>
        <v>ITALY</v>
      </c>
      <c r="R94" s="46" t="s">
        <v>682</v>
      </c>
    </row>
    <row r="95" spans="1:18" ht="15">
      <c r="A95" s="42" t="s">
        <v>4</v>
      </c>
      <c r="B95" s="2" t="s">
        <v>267</v>
      </c>
      <c r="C95" s="3">
        <v>3760220171726</v>
      </c>
      <c r="D95" s="4" t="s">
        <v>90</v>
      </c>
      <c r="E95" s="92" t="str">
        <f t="shared" si="20"/>
        <v>RICINUS COMMUNIS (CASTOR) SEED OIL*, EUPHORBIA CERIFERA (CANDELILLA) WAX, HYDROGENATED OLIVE OIL STEARYL ESTERS, CI 75470 (CARMINE), OLEIC/LINOLEIC/LINOLENIC POLYGLYCERIDES, LIMONENE, CI 77499 (IRON OXIDES), CI 77492 (IRON OXIDES), CI 77491 (IRON OXIDES), CITRUS GRANDIS (GRAPEFRUIT) PEEL OIL*, LINALOOL.</v>
      </c>
      <c r="F95" s="94" t="str">
        <f t="shared" si="21"/>
        <v>COSMEBIO</v>
      </c>
      <c r="G95" s="97">
        <f>VLOOKUP(C95,Feuil2!C90:E306,3,FALSE)</f>
        <v>1</v>
      </c>
      <c r="H95" s="97">
        <f>VLOOKUP(C95,Feuil2!C90:F306,4,FALSE)</f>
        <v>0.79</v>
      </c>
      <c r="I95" s="116">
        <f t="shared" si="22"/>
        <v>12</v>
      </c>
      <c r="J95" s="123">
        <f t="shared" si="23"/>
        <v>14</v>
      </c>
      <c r="K95" s="123" t="str">
        <f t="shared" si="24"/>
        <v>3,5 g</v>
      </c>
      <c r="L95" s="123" t="str">
        <f t="shared" si="25"/>
        <v>0.12 oz.</v>
      </c>
      <c r="M95" s="123">
        <f t="shared" si="26"/>
        <v>69</v>
      </c>
      <c r="N95" s="123">
        <f t="shared" si="27"/>
        <v>21</v>
      </c>
      <c r="O95" s="123">
        <f t="shared" si="28"/>
        <v>21</v>
      </c>
      <c r="P95" s="123">
        <v>33041000</v>
      </c>
      <c r="Q95" s="115" t="str">
        <f t="shared" si="29"/>
        <v>ITALY</v>
      </c>
      <c r="R95" s="46" t="s">
        <v>682</v>
      </c>
    </row>
    <row r="96" spans="1:18" ht="15">
      <c r="A96" s="42" t="s">
        <v>4</v>
      </c>
      <c r="B96" s="2" t="s">
        <v>268</v>
      </c>
      <c r="C96" s="3">
        <v>3760220171719</v>
      </c>
      <c r="D96" s="4" t="s">
        <v>91</v>
      </c>
      <c r="E96" s="92" t="str">
        <f t="shared" si="20"/>
        <v>RICINUS COMMUNIS (CASTOR) SEED OIL*, EUPHORBIA CERIFERA (CANDELILLA) WAX, HYDROGENATED OLIVE OIL STEARYL ESTERS, CI 75470 (CARMINE), OLEIC/LINOLEIC/LINOLENIC POLYGLYCERIDES, LIMONENE, CI 77891 (TITANIUM DIOXIDE), CI 77492 (IRON OXIDES), CI 77491 (IRON OXIDES), CITRUS GRANDIS (GRAPEFRUIT) PEEL OIL*, LINALOOL.</v>
      </c>
      <c r="F96" s="94" t="str">
        <f t="shared" si="21"/>
        <v>COSMEBIO</v>
      </c>
      <c r="G96" s="97">
        <f>VLOOKUP(C96,Feuil2!C91:E307,3,FALSE)</f>
        <v>1</v>
      </c>
      <c r="H96" s="97">
        <f>VLOOKUP(C96,Feuil2!C91:F307,4,FALSE)</f>
        <v>0.79</v>
      </c>
      <c r="I96" s="116">
        <f t="shared" si="22"/>
        <v>12</v>
      </c>
      <c r="J96" s="123">
        <f t="shared" si="23"/>
        <v>14</v>
      </c>
      <c r="K96" s="123" t="str">
        <f t="shared" si="24"/>
        <v>3,5 g</v>
      </c>
      <c r="L96" s="123" t="str">
        <f t="shared" si="25"/>
        <v>0.12 oz.</v>
      </c>
      <c r="M96" s="123">
        <f t="shared" si="26"/>
        <v>69</v>
      </c>
      <c r="N96" s="123">
        <f t="shared" si="27"/>
        <v>21</v>
      </c>
      <c r="O96" s="123">
        <f t="shared" si="28"/>
        <v>21</v>
      </c>
      <c r="P96" s="123">
        <v>33041000</v>
      </c>
      <c r="Q96" s="115" t="str">
        <f t="shared" si="29"/>
        <v>ITALY</v>
      </c>
      <c r="R96" s="46" t="s">
        <v>682</v>
      </c>
    </row>
    <row r="97" spans="1:18" ht="15">
      <c r="A97" s="42" t="s">
        <v>4</v>
      </c>
      <c r="B97" s="2" t="s">
        <v>269</v>
      </c>
      <c r="C97" s="3">
        <v>3760220170842</v>
      </c>
      <c r="D97" s="4" t="s">
        <v>92</v>
      </c>
      <c r="E97" s="92" t="str">
        <f t="shared" si="20"/>
        <v>RICINUS COMMUNIS (CASTOR) SEED OIL*, EUPHORBIA CERIFERA (CANDELILLA) WAX, HYDROGENATED OLIVE OIL STEARYL ESTERS, MICA, OLEIC/LINOLEIC/LINOLENIC POLYGLYCERIDES, LIMONENE, CI 77891 (TITANIUM DIOXIDE), CI 77491 (IRON OXIDES), CI 77742 (MANGANESE VIOLET), CITRUS GRANDIS (GRAPEFRUIT) PEEL OIL*, SODIUM RIBOFLAVIN PHOSPHATE, LINALOOL, ALUMINA.</v>
      </c>
      <c r="F97" s="94" t="str">
        <f t="shared" si="21"/>
        <v>COSMEBIO</v>
      </c>
      <c r="G97" s="97">
        <f>VLOOKUP(C97,Feuil2!C92:E308,3,FALSE)</f>
        <v>1</v>
      </c>
      <c r="H97" s="97">
        <f>VLOOKUP(C97,Feuil2!C92:F308,4,FALSE)</f>
        <v>0.81</v>
      </c>
      <c r="I97" s="116">
        <f t="shared" si="22"/>
        <v>12</v>
      </c>
      <c r="J97" s="123">
        <f t="shared" si="23"/>
        <v>14</v>
      </c>
      <c r="K97" s="123" t="str">
        <f t="shared" si="24"/>
        <v>3,5 g</v>
      </c>
      <c r="L97" s="123" t="str">
        <f t="shared" si="25"/>
        <v>0.12 oz.</v>
      </c>
      <c r="M97" s="123">
        <f t="shared" si="26"/>
        <v>69</v>
      </c>
      <c r="N97" s="123">
        <f t="shared" si="27"/>
        <v>21</v>
      </c>
      <c r="O97" s="123">
        <f t="shared" si="28"/>
        <v>21</v>
      </c>
      <c r="P97" s="123">
        <v>33041000</v>
      </c>
      <c r="Q97" s="115" t="str">
        <f t="shared" si="29"/>
        <v>ITALY</v>
      </c>
      <c r="R97" s="46" t="s">
        <v>682</v>
      </c>
    </row>
    <row r="98" spans="1:18" ht="15">
      <c r="A98" s="42" t="s">
        <v>4</v>
      </c>
      <c r="B98" s="2" t="s">
        <v>270</v>
      </c>
      <c r="C98" s="3">
        <v>3760220170866</v>
      </c>
      <c r="D98" s="4" t="s">
        <v>93</v>
      </c>
      <c r="E98" s="92" t="str">
        <f t="shared" si="20"/>
        <v>RICINUS COMMUNIS (CASTOR) SEED OIL*, EUPHORBIA CERIFERA (CANDELILLA) WAX, HYDROGENATED OLIVE OIL STEARYL ESTERS, MICA, OLEIC/LINOLEIC/LINOLENIC POLYGLYCERIDES, LIMONENE, CI 77891 (TITANIUM DIOXIDE), CI 77491 (IRON OXIDES), CITRUS GRANDIS (GRAPEFRUIT) PEEL OIL*, SODIUM RIBOFLAVIN PHOSPHATE, LINALOOL, ALUMINA.</v>
      </c>
      <c r="F98" s="94" t="str">
        <f t="shared" si="21"/>
        <v>COSMEBIO</v>
      </c>
      <c r="G98" s="97">
        <f>VLOOKUP(C98,Feuil2!C93:E309,3,FALSE)</f>
        <v>1</v>
      </c>
      <c r="H98" s="97">
        <f>VLOOKUP(C98,Feuil2!C93:F309,4,FALSE)</f>
        <v>0.81</v>
      </c>
      <c r="I98" s="116">
        <f t="shared" si="22"/>
        <v>12</v>
      </c>
      <c r="J98" s="123">
        <f t="shared" si="23"/>
        <v>14</v>
      </c>
      <c r="K98" s="123" t="str">
        <f t="shared" si="24"/>
        <v>3,5 g</v>
      </c>
      <c r="L98" s="123" t="str">
        <f t="shared" si="25"/>
        <v>0.12 oz.</v>
      </c>
      <c r="M98" s="123">
        <f t="shared" si="26"/>
        <v>69</v>
      </c>
      <c r="N98" s="123">
        <f t="shared" si="27"/>
        <v>21</v>
      </c>
      <c r="O98" s="123">
        <f t="shared" si="28"/>
        <v>21</v>
      </c>
      <c r="P98" s="123">
        <v>33041000</v>
      </c>
      <c r="Q98" s="115" t="str">
        <f t="shared" si="29"/>
        <v>ITALY</v>
      </c>
      <c r="R98" s="46" t="s">
        <v>682</v>
      </c>
    </row>
    <row r="99" spans="1:18" ht="15">
      <c r="A99" s="42" t="s">
        <v>4</v>
      </c>
      <c r="B99" s="2" t="s">
        <v>271</v>
      </c>
      <c r="C99" s="3">
        <v>3760220170880</v>
      </c>
      <c r="D99" s="4" t="s">
        <v>94</v>
      </c>
      <c r="E99" s="92" t="str">
        <f t="shared" si="20"/>
        <v>RICINUS COMMUNIS (CASTOR) SEED OIL*, EUPHORBIA CERIFERA (CANDELILLA) WAX, HYDROGENATED OLIVE OIL STEARYL ESTERS, MICA, OLEIC/LINOLEIC/LINOLENIC POLYGLYCERIDES, LIMONENE, CI 77491 (IRON OXIDES), CI 77891 (TITANIUM DIOXIDE), CITRUS GRANDIS (GRAPEFRUIT) PEEL OIL*, SODIUM RIBOFLAVIN PHOSPHATE, LINALOOL, ALUMINA.</v>
      </c>
      <c r="F99" s="94" t="str">
        <f t="shared" si="21"/>
        <v>COSMEBIO</v>
      </c>
      <c r="G99" s="97">
        <f>VLOOKUP(C99,Feuil2!C94:E310,3,FALSE)</f>
        <v>1</v>
      </c>
      <c r="H99" s="97">
        <f>VLOOKUP(C99,Feuil2!C94:F310,4,FALSE)</f>
        <v>0.81</v>
      </c>
      <c r="I99" s="116">
        <f t="shared" si="22"/>
        <v>12</v>
      </c>
      <c r="J99" s="123">
        <f t="shared" si="23"/>
        <v>14</v>
      </c>
      <c r="K99" s="123" t="str">
        <f t="shared" si="24"/>
        <v>3,5 g</v>
      </c>
      <c r="L99" s="123" t="str">
        <f t="shared" si="25"/>
        <v>0.12 oz.</v>
      </c>
      <c r="M99" s="123">
        <f t="shared" si="26"/>
        <v>69</v>
      </c>
      <c r="N99" s="123">
        <f t="shared" si="27"/>
        <v>21</v>
      </c>
      <c r="O99" s="123">
        <f t="shared" si="28"/>
        <v>21</v>
      </c>
      <c r="P99" s="123">
        <v>33041000</v>
      </c>
      <c r="Q99" s="115" t="str">
        <f t="shared" si="29"/>
        <v>ITALY</v>
      </c>
      <c r="R99" s="46" t="s">
        <v>682</v>
      </c>
    </row>
    <row r="100" spans="1:18" ht="15">
      <c r="A100" s="42" t="s">
        <v>4</v>
      </c>
      <c r="B100" s="2" t="s">
        <v>272</v>
      </c>
      <c r="C100" s="3">
        <v>3760220175229</v>
      </c>
      <c r="D100" s="4" t="s">
        <v>95</v>
      </c>
      <c r="E100" s="92" t="str">
        <f t="shared" si="20"/>
        <v>RICINUS COMMUNIS (CASTOR) SEED OIL*, HYDROGENATED OLIVE OIL STEARYL ESTERS**, OLEIC/LINOLEIC/LINOLENIC POLYGLYCERIDES, COPERNICA CERIFERA (CARNAUBA WAX)*, EUPHORBIA CERIFERA (CANDELILLA) WAX, CI 77891 (TITANIUM DIOXIDE), FRAGRANCE (PARFUM), TOCOPHEROL, CI 75470 (CARMINE), CI 77491 (IRON OXIDES), CI 77492 (IRON OXIDES), CI 77742 (MANGANESE VIOLET), CI 77499 (IRON OXIDES).</v>
      </c>
      <c r="F100" s="94" t="str">
        <f t="shared" si="21"/>
        <v>COSMOS ORGANIC</v>
      </c>
      <c r="G100" s="97">
        <f>VLOOKUP(C100,Feuil2!C95:E311,3,FALSE)</f>
        <v>1</v>
      </c>
      <c r="H100" s="97">
        <f>VLOOKUP(C100,Feuil2!C95:F311,4,FALSE)</f>
        <v>0.82</v>
      </c>
      <c r="I100" s="116">
        <f t="shared" si="22"/>
        <v>12</v>
      </c>
      <c r="J100" s="123">
        <f t="shared" si="23"/>
        <v>14</v>
      </c>
      <c r="K100" s="123" t="str">
        <f t="shared" si="24"/>
        <v>3,5 g</v>
      </c>
      <c r="L100" s="123" t="str">
        <f t="shared" si="25"/>
        <v>0.12 oz.</v>
      </c>
      <c r="M100" s="123">
        <f t="shared" si="26"/>
        <v>69</v>
      </c>
      <c r="N100" s="123">
        <f t="shared" si="27"/>
        <v>21</v>
      </c>
      <c r="O100" s="123">
        <f t="shared" si="28"/>
        <v>21</v>
      </c>
      <c r="P100" s="123">
        <v>33041000</v>
      </c>
      <c r="Q100" s="115" t="str">
        <f t="shared" si="29"/>
        <v>ITALY</v>
      </c>
      <c r="R100" s="46" t="s">
        <v>682</v>
      </c>
    </row>
    <row r="101" spans="1:18" ht="15">
      <c r="A101" s="42" t="s">
        <v>4</v>
      </c>
      <c r="B101" s="2" t="s">
        <v>273</v>
      </c>
      <c r="C101" s="3">
        <v>3760220175236</v>
      </c>
      <c r="D101" s="4" t="s">
        <v>96</v>
      </c>
      <c r="E101" s="92" t="str">
        <f t="shared" si="20"/>
        <v>RICINUS COMMUNIS (CASTOR) SEED OIL*, HYDROGENATED OLIVE OIL STEARYL ESTERS**, OLEIC/LINOLEIC/LINOLENIC POLYGLYCERIDES, COPERNICA CERIFERA (CARNAUBA WAX)*, EUPHORBIA CERIFERA (CANDELILLA) WAX, CI 75470 (CARMINE), CI 77891 (TITANIUM DIOXIDE), CI 77491 (IRON OXIDES), FRAGRANCE (PARFUM), TOCOPHEROL.</v>
      </c>
      <c r="F101" s="94" t="str">
        <f t="shared" si="21"/>
        <v>COSMOS ORGANIC</v>
      </c>
      <c r="G101" s="97">
        <f>VLOOKUP(C101,Feuil2!C96:E312,3,FALSE)</f>
        <v>1</v>
      </c>
      <c r="H101" s="97">
        <f>VLOOKUP(C101,Feuil2!C96:F312,4,FALSE)</f>
        <v>0.76</v>
      </c>
      <c r="I101" s="116">
        <f t="shared" si="22"/>
        <v>12</v>
      </c>
      <c r="J101" s="123">
        <f t="shared" si="23"/>
        <v>14</v>
      </c>
      <c r="K101" s="123" t="str">
        <f t="shared" si="24"/>
        <v>3,5 g</v>
      </c>
      <c r="L101" s="123" t="str">
        <f t="shared" si="25"/>
        <v>0.12 oz.</v>
      </c>
      <c r="M101" s="123">
        <f t="shared" si="26"/>
        <v>69</v>
      </c>
      <c r="N101" s="123">
        <f t="shared" si="27"/>
        <v>21</v>
      </c>
      <c r="O101" s="123">
        <f t="shared" si="28"/>
        <v>21</v>
      </c>
      <c r="P101" s="123">
        <v>33041000</v>
      </c>
      <c r="Q101" s="115" t="str">
        <f t="shared" si="29"/>
        <v>ITALY</v>
      </c>
      <c r="R101" s="46" t="s">
        <v>682</v>
      </c>
    </row>
    <row r="102" spans="1:18" ht="15">
      <c r="A102" s="42" t="s">
        <v>4</v>
      </c>
      <c r="B102" s="2" t="s">
        <v>274</v>
      </c>
      <c r="C102" s="3">
        <v>3760220175243</v>
      </c>
      <c r="D102" s="4" t="s">
        <v>97</v>
      </c>
      <c r="E102" s="92" t="str">
        <f aca="true" t="shared" si="30" ref="E102:E133">VLOOKUP(C102,ean,2,FALSE)</f>
        <v>RICINUS COMMUNIS (CASTOR) SEED OIL*, CI 75470 (CARMINE), HYDROGENATED OLIVE OIL STEARYL ESTERS**, OLEIC/LINOLEIC/LINOLENIC POLYGLYCERIDES, COPERNICA CERIFERA (CARNAUBA WAX)*, EUPHORBIA CERIFERA (CANDELILLA) WAX, CI 77891 (TITANIUM DIOXIDE), FRAGRANCE (PARFUM), TOCOPHEROL.</v>
      </c>
      <c r="F102" s="94" t="str">
        <f aca="true" t="shared" si="31" ref="F102:F133">VLOOKUP(C102,label,2,FALSE)</f>
        <v>COSMOS ORGANIC</v>
      </c>
      <c r="G102" s="97">
        <f>VLOOKUP(C102,Feuil2!C97:E313,3,FALSE)</f>
        <v>1</v>
      </c>
      <c r="H102" s="97">
        <f>VLOOKUP(C102,Feuil2!C97:F313,4,FALSE)</f>
        <v>0.76</v>
      </c>
      <c r="I102" s="116">
        <f aca="true" t="shared" si="32" ref="I102:I107">VLOOKUP(D102,date,4,FALSE)</f>
        <v>12</v>
      </c>
      <c r="J102" s="123">
        <f aca="true" t="shared" si="33" ref="J102:J107">VLOOKUP(D102,dimensions,5,FALSE)</f>
        <v>14</v>
      </c>
      <c r="K102" s="123" t="str">
        <f aca="true" t="shared" si="34" ref="K102:K107">VLOOKUP(D102,dimensions,6,FALSE)</f>
        <v>3,5 g</v>
      </c>
      <c r="L102" s="123" t="str">
        <f aca="true" t="shared" si="35" ref="L102:L133">VLOOKUP(D102,dimensions,7,FALSE)</f>
        <v>0.12 oz.</v>
      </c>
      <c r="M102" s="123">
        <f aca="true" t="shared" si="36" ref="M102:M107">VLOOKUP(D102,dimensions,8,FALSE)</f>
        <v>69</v>
      </c>
      <c r="N102" s="123">
        <f aca="true" t="shared" si="37" ref="N102:N107">VLOOKUP(D102,dimensions,9,FALSE)</f>
        <v>21</v>
      </c>
      <c r="O102" s="123">
        <f aca="true" t="shared" si="38" ref="O102:O107">VLOOKUP(D102,dimensions,10,FALSE)</f>
        <v>21</v>
      </c>
      <c r="P102" s="123">
        <v>33041000</v>
      </c>
      <c r="Q102" s="115" t="str">
        <f aca="true" t="shared" si="39" ref="Q102:Q107">VLOOKUP(D102,MADEIN,11,FALSE)</f>
        <v>ITALY</v>
      </c>
      <c r="R102" s="46" t="s">
        <v>682</v>
      </c>
    </row>
    <row r="103" spans="1:18" ht="15">
      <c r="A103" s="42" t="s">
        <v>4</v>
      </c>
      <c r="B103" s="2" t="s">
        <v>275</v>
      </c>
      <c r="C103" s="3">
        <v>3760220175250</v>
      </c>
      <c r="D103" s="4" t="s">
        <v>98</v>
      </c>
      <c r="E103" s="92" t="str">
        <f t="shared" si="30"/>
        <v>RICINUS COMMUNIS (CASTOR) SEED OIL*, CI 77742 (MANGANESE VIOLET), HYDROGENATED OLIVE OIL STEARYL ESTERS**, OLEIC/LINOLEIC/LINOLENIC POLYGLYCERIDES, COPERNICA CERIFERA (CARNAUBA WAX), EUPHORBIA CERIFERA (CANDELILLA) WAX*, CI 75470 (CARMINE), FRAGRANCE (PARFUM), TOCOPHEROL, CI 77007 (ULTRAMARINES), CI 77891 (TITANIUM DIOXIDE).</v>
      </c>
      <c r="F103" s="94" t="str">
        <f t="shared" si="31"/>
        <v>COSMOS ORGANIC</v>
      </c>
      <c r="G103" s="97">
        <f>VLOOKUP(C103,Feuil2!C98:E314,3,FALSE)</f>
        <v>1</v>
      </c>
      <c r="H103" s="97">
        <f>VLOOKUP(C103,Feuil2!C98:F314,4,FALSE)</f>
        <v>0.73</v>
      </c>
      <c r="I103" s="116">
        <f t="shared" si="32"/>
        <v>12</v>
      </c>
      <c r="J103" s="123">
        <f t="shared" si="33"/>
        <v>14</v>
      </c>
      <c r="K103" s="123" t="str">
        <f t="shared" si="34"/>
        <v>3,5 g</v>
      </c>
      <c r="L103" s="123" t="str">
        <f t="shared" si="35"/>
        <v>0.12 oz.</v>
      </c>
      <c r="M103" s="123">
        <f t="shared" si="36"/>
        <v>69</v>
      </c>
      <c r="N103" s="123">
        <f t="shared" si="37"/>
        <v>21</v>
      </c>
      <c r="O103" s="123">
        <f t="shared" si="38"/>
        <v>21</v>
      </c>
      <c r="P103" s="123">
        <v>33041000</v>
      </c>
      <c r="Q103" s="115" t="str">
        <f t="shared" si="39"/>
        <v>ITALY</v>
      </c>
      <c r="R103" s="46" t="s">
        <v>682</v>
      </c>
    </row>
    <row r="104" spans="1:18" ht="15">
      <c r="A104" s="42" t="s">
        <v>4</v>
      </c>
      <c r="B104" s="2" t="s">
        <v>276</v>
      </c>
      <c r="C104" s="3">
        <v>3760220170514</v>
      </c>
      <c r="D104" s="4" t="s">
        <v>99</v>
      </c>
      <c r="E104" s="92" t="str">
        <f t="shared" si="30"/>
        <v>HYDROGENATED PALM OIL, CI 75470 (CARMINE), HYDROGENATED COCO-GLYCERIDES, CETYL LAURATE, TALC, CERA ALBA (BEESWAX)*, CI 77491 (IRON OXIDES), CAPRYLIC/CAPRIC TRIGLYCERIDE, CI 77891 (TITANIUM DIOXIDE), BUTYROSPERMUM PARKII (SHEA) BUTTER EXTRACT*, ARGANIA SPINOSA SHELL POWDER*, CI 77499 (IRON OXIDES), CI 77492 (IRON OXIDES), TRIHYDROXYSTEARIN, CI 77742 (MANGANESE VIOLET), TOCOPHEROL, BISABOLOL.</v>
      </c>
      <c r="F104" s="94" t="str">
        <f t="shared" si="31"/>
        <v>COSMEBIO</v>
      </c>
      <c r="G104" s="97">
        <f>VLOOKUP(C104,Feuil2!C99:E315,3,FALSE)</f>
        <v>1</v>
      </c>
      <c r="H104" s="97">
        <f>VLOOKUP(C104,Feuil2!C99:F315,4,FALSE)</f>
        <v>0.1</v>
      </c>
      <c r="I104" s="116" t="str">
        <f t="shared" si="32"/>
        <v>NON</v>
      </c>
      <c r="J104" s="123">
        <f t="shared" si="33"/>
        <v>3</v>
      </c>
      <c r="K104" s="123" t="str">
        <f t="shared" si="34"/>
        <v>1,04 g</v>
      </c>
      <c r="L104" s="123" t="str">
        <f t="shared" si="35"/>
        <v>0.03 oz.</v>
      </c>
      <c r="M104" s="123">
        <f t="shared" si="36"/>
        <v>92</v>
      </c>
      <c r="N104" s="123">
        <f t="shared" si="37"/>
        <v>8</v>
      </c>
      <c r="O104" s="123">
        <f t="shared" si="38"/>
        <v>8</v>
      </c>
      <c r="P104" s="123">
        <v>33041000</v>
      </c>
      <c r="Q104" s="115" t="str">
        <f t="shared" si="39"/>
        <v>FRANCE</v>
      </c>
      <c r="R104" s="46" t="s">
        <v>682</v>
      </c>
    </row>
    <row r="105" spans="1:18" ht="15">
      <c r="A105" s="42" t="s">
        <v>4</v>
      </c>
      <c r="B105" s="2" t="s">
        <v>277</v>
      </c>
      <c r="C105" s="3">
        <v>3760220170521</v>
      </c>
      <c r="D105" s="4" t="s">
        <v>100</v>
      </c>
      <c r="E105" s="92" t="str">
        <f t="shared" si="30"/>
        <v>HYDROGENATED PALM OIL, CI 75470 (CARMINE), HYDROGENATED COCO-GLYCERIDES, CETYL LAURATE, TALC, CERA ALBA (BEESWAX)*, CI 77891 (TITANIUM DIOXIDE), CAPRYLIC/CAPRIC TRIGLYCERIDE, BUTYROSPERMUM PARKII (SHEA) BUTTER EXTRACT*, CI 77742 (MANGANESE VIOLET), ARGANIA SPINOSA SHELL POWDER*, CI 77499 (IRON OXIDES), CI 77491 (IRON OXIDES), TRIHYDROXYSTEARIN, CI 77492 (IRON OXIDES), HELIANTHUS ANNUUS (SUNFLOWER) SEED OIL, TOCOPHEROL, BISABOLOL.</v>
      </c>
      <c r="F105" s="94" t="str">
        <f t="shared" si="31"/>
        <v>COSMEBIO</v>
      </c>
      <c r="G105" s="97">
        <f>VLOOKUP(C105,Feuil2!C100:E316,3,FALSE)</f>
        <v>1</v>
      </c>
      <c r="H105" s="97">
        <f>VLOOKUP(C105,Feuil2!C100:F316,4,FALSE)</f>
        <v>0.1</v>
      </c>
      <c r="I105" s="116" t="str">
        <f t="shared" si="32"/>
        <v>NON</v>
      </c>
      <c r="J105" s="123">
        <f t="shared" si="33"/>
        <v>3</v>
      </c>
      <c r="K105" s="123" t="str">
        <f t="shared" si="34"/>
        <v>1,04 g</v>
      </c>
      <c r="L105" s="123" t="str">
        <f t="shared" si="35"/>
        <v>0.03 oz.</v>
      </c>
      <c r="M105" s="123">
        <f t="shared" si="36"/>
        <v>92</v>
      </c>
      <c r="N105" s="123">
        <f t="shared" si="37"/>
        <v>8</v>
      </c>
      <c r="O105" s="123">
        <f t="shared" si="38"/>
        <v>8</v>
      </c>
      <c r="P105" s="123">
        <v>33041000</v>
      </c>
      <c r="Q105" s="115" t="str">
        <f t="shared" si="39"/>
        <v>FRANCE</v>
      </c>
      <c r="R105" s="46" t="s">
        <v>682</v>
      </c>
    </row>
    <row r="106" spans="1:18" ht="15">
      <c r="A106" s="42" t="s">
        <v>4</v>
      </c>
      <c r="B106" s="2" t="s">
        <v>278</v>
      </c>
      <c r="C106" s="3">
        <v>3760220170538</v>
      </c>
      <c r="D106" s="4" t="s">
        <v>101</v>
      </c>
      <c r="E106" s="92" t="str">
        <f t="shared" si="30"/>
        <v>HYDROGENATED PALM OIL, CI 75470 (CARMINE), HYDROGENATED COCO-GLYCERIDES, CETYL LAURATE, TALC, CERA ALBA (BEESWAX)*, CI 77492 (IRON OXIDES), CI 77891 (TITANIUM DIOXIDE), CAPRYLIC/CAPRIC TRIGLYCERIDE, BUTYROSPERMUM PARKII (SHEA) BUTTER EXTRACT*, ARGANIA SPINOSA SHELL POWDER*, CI 77491 (IRON OXIDES), TRIHYDROXYSTEARIN, HELIANTHUS ANNUUS (SUNFLOWER) SEED OIL, TOCOPHEROL, BISABOLOL.</v>
      </c>
      <c r="F106" s="94" t="str">
        <f t="shared" si="31"/>
        <v>COSMEBIO</v>
      </c>
      <c r="G106" s="97">
        <f>VLOOKUP(C106,Feuil2!C101:E317,3,FALSE)</f>
        <v>1</v>
      </c>
      <c r="H106" s="97">
        <f>VLOOKUP(C106,Feuil2!C101:F317,4,FALSE)</f>
        <v>0.1</v>
      </c>
      <c r="I106" s="116" t="str">
        <f t="shared" si="32"/>
        <v>NON</v>
      </c>
      <c r="J106" s="123">
        <f t="shared" si="33"/>
        <v>3</v>
      </c>
      <c r="K106" s="123" t="str">
        <f t="shared" si="34"/>
        <v>1,04 g</v>
      </c>
      <c r="L106" s="123" t="str">
        <f t="shared" si="35"/>
        <v>0.03 oz.</v>
      </c>
      <c r="M106" s="123">
        <f t="shared" si="36"/>
        <v>92</v>
      </c>
      <c r="N106" s="123">
        <f t="shared" si="37"/>
        <v>8</v>
      </c>
      <c r="O106" s="123">
        <f t="shared" si="38"/>
        <v>8</v>
      </c>
      <c r="P106" s="123">
        <v>33041000</v>
      </c>
      <c r="Q106" s="115" t="str">
        <f t="shared" si="39"/>
        <v>FRANCE</v>
      </c>
      <c r="R106" s="46" t="s">
        <v>682</v>
      </c>
    </row>
    <row r="107" spans="1:18" ht="15">
      <c r="A107" s="42" t="s">
        <v>4</v>
      </c>
      <c r="B107" s="2" t="s">
        <v>279</v>
      </c>
      <c r="C107" s="3">
        <v>3760220170545</v>
      </c>
      <c r="D107" s="4" t="s">
        <v>102</v>
      </c>
      <c r="E107" s="92" t="str">
        <f t="shared" si="30"/>
        <v>HYDROGENATED PALM OIL, MICA, HYDROGENATED COCO-GLYCERIDES, CETYL LAURATE, TALC, CI 75470 (CARMINE), CERA ALBA (BEESWAX)*, CI 77891 (TITANIUM DIOXIDE), CI 77491 (IRON OXIDES), CAPRYLIC/CAPRIC TRIGLYCERIDE, BUTYROSPERMUM PARKII (SHEA) BUTTER EXTRACT*, ARGANIA SPINOSA SHELL POWDER*, TRIHYDROXYSTEARIN, CI 77007 (ULTRAMARINES), CI 77499 (IRON OXIDES), HELIANTHUS ANNUUS (SUNFLOWER) SEED OIL, TOCOPHEROL, BISABOLOL.</v>
      </c>
      <c r="F107" s="94" t="str">
        <f t="shared" si="31"/>
        <v>COSMEBIO</v>
      </c>
      <c r="G107" s="97">
        <f>VLOOKUP(C107,Feuil2!C102:E318,3,FALSE)</f>
        <v>1</v>
      </c>
      <c r="H107" s="97">
        <f>VLOOKUP(C107,Feuil2!C102:F318,4,FALSE)</f>
        <v>0.1</v>
      </c>
      <c r="I107" s="116" t="str">
        <f t="shared" si="32"/>
        <v>NON</v>
      </c>
      <c r="J107" s="123">
        <f t="shared" si="33"/>
        <v>3</v>
      </c>
      <c r="K107" s="123" t="str">
        <f t="shared" si="34"/>
        <v>1,04 g</v>
      </c>
      <c r="L107" s="123" t="str">
        <f t="shared" si="35"/>
        <v>0.03 oz.</v>
      </c>
      <c r="M107" s="123">
        <f t="shared" si="36"/>
        <v>92</v>
      </c>
      <c r="N107" s="123">
        <f t="shared" si="37"/>
        <v>8</v>
      </c>
      <c r="O107" s="123">
        <f t="shared" si="38"/>
        <v>8</v>
      </c>
      <c r="P107" s="123">
        <v>33041000</v>
      </c>
      <c r="Q107" s="115" t="str">
        <f t="shared" si="39"/>
        <v>FRANCE</v>
      </c>
      <c r="R107" s="46" t="s">
        <v>682</v>
      </c>
    </row>
    <row r="108" spans="1:18" s="93" customFormat="1" ht="15">
      <c r="A108" s="107" t="s">
        <v>5</v>
      </c>
      <c r="B108" s="12" t="s">
        <v>371</v>
      </c>
      <c r="C108" s="108">
        <v>3760220174789</v>
      </c>
      <c r="D108" s="109" t="s">
        <v>369</v>
      </c>
      <c r="E108" s="106" t="s">
        <v>1037</v>
      </c>
      <c r="F108" s="106" t="s">
        <v>830</v>
      </c>
      <c r="G108" s="110">
        <v>1</v>
      </c>
      <c r="H108" s="110">
        <v>0.585</v>
      </c>
      <c r="I108" s="117" t="s">
        <v>1092</v>
      </c>
      <c r="J108" s="124">
        <v>15</v>
      </c>
      <c r="K108" s="124">
        <v>3</v>
      </c>
      <c r="L108" s="124" t="e">
        <f t="shared" si="35"/>
        <v>#N/A</v>
      </c>
      <c r="M108" s="124">
        <v>20</v>
      </c>
      <c r="N108" s="124">
        <v>43</v>
      </c>
      <c r="O108" s="124">
        <v>43</v>
      </c>
      <c r="P108" s="125">
        <v>33049100</v>
      </c>
      <c r="Q108" s="119" t="s">
        <v>1143</v>
      </c>
      <c r="R108" s="111" t="s">
        <v>362</v>
      </c>
    </row>
    <row r="109" spans="1:18" ht="15">
      <c r="A109" s="43" t="s">
        <v>5</v>
      </c>
      <c r="B109" s="10" t="s">
        <v>370</v>
      </c>
      <c r="C109" s="9">
        <v>3760220174802</v>
      </c>
      <c r="D109" s="11" t="s">
        <v>372</v>
      </c>
      <c r="E109" s="106" t="s">
        <v>1038</v>
      </c>
      <c r="F109" s="106" t="s">
        <v>830</v>
      </c>
      <c r="G109" s="110">
        <v>1</v>
      </c>
      <c r="H109" s="110">
        <v>0.585</v>
      </c>
      <c r="I109" s="117" t="s">
        <v>1092</v>
      </c>
      <c r="J109" s="124">
        <v>15</v>
      </c>
      <c r="K109" s="124">
        <v>3</v>
      </c>
      <c r="L109" s="124" t="e">
        <f t="shared" si="35"/>
        <v>#N/A</v>
      </c>
      <c r="M109" s="124">
        <v>20</v>
      </c>
      <c r="N109" s="124">
        <v>43</v>
      </c>
      <c r="O109" s="124">
        <v>43</v>
      </c>
      <c r="P109" s="125">
        <v>33049100</v>
      </c>
      <c r="Q109" s="119" t="s">
        <v>1143</v>
      </c>
      <c r="R109" s="47" t="s">
        <v>362</v>
      </c>
    </row>
    <row r="110" spans="1:18" ht="15">
      <c r="A110" s="42" t="s">
        <v>5</v>
      </c>
      <c r="B110" s="2" t="s">
        <v>280</v>
      </c>
      <c r="C110" s="3">
        <v>3760220171016</v>
      </c>
      <c r="D110" s="4" t="s">
        <v>103</v>
      </c>
      <c r="E110" s="92" t="str">
        <f t="shared" si="30"/>
        <v>OLIVE OIL DECYL ESTERS, OLEYL OLEATE, CI 77891 (TITANIUM DIOXIDE), HELIANTHUS ANNUUS (SUNFLOWER) SEED OIL*, CERA ALBA (BEESWAX)*, ZEA MAYS (CORN) STARCH*, COPERNICIA CERIFERA (CARNAUBA) WAX*, SILICA, EUPHORBIA CERIFERA (CANDELILLA) WAX, ORBIGNYA OLEIFERA (BABASSU) SEED OIL*, SQUALENE, LIMONENE, CI 77492 (IRON OXIDES), CI 77491 (IRON OXIDES), CITRUS GRANDIS (GRAPEFRUIT) PEEL OIL*, LINALOOL.</v>
      </c>
      <c r="F110" s="94" t="str">
        <f t="shared" si="31"/>
        <v>COSMEBIO</v>
      </c>
      <c r="G110" s="97">
        <f>VLOOKUP(C110,Feuil2!C105:E321,3,FALSE)</f>
        <v>1</v>
      </c>
      <c r="H110" s="97">
        <f>VLOOKUP(C110,Feuil2!C105:F321,4,FALSE)</f>
        <v>0.25</v>
      </c>
      <c r="I110" s="116">
        <f aca="true" t="shared" si="40" ref="I110:I133">VLOOKUP(D110,date,4,FALSE)</f>
        <v>12</v>
      </c>
      <c r="J110" s="123">
        <f aca="true" t="shared" si="41" ref="J110:J133">VLOOKUP(D110,dimensions,5,FALSE)</f>
        <v>14</v>
      </c>
      <c r="K110" s="123" t="str">
        <f aca="true" t="shared" si="42" ref="K110:K133">VLOOKUP(D110,dimensions,6,FALSE)</f>
        <v>3,5 g</v>
      </c>
      <c r="L110" s="123" t="str">
        <f t="shared" si="35"/>
        <v>0.12 oz.</v>
      </c>
      <c r="M110" s="123">
        <f aca="true" t="shared" si="43" ref="M110:M133">VLOOKUP(D110,dimensions,8,FALSE)</f>
        <v>69</v>
      </c>
      <c r="N110" s="123">
        <f aca="true" t="shared" si="44" ref="N110:N133">VLOOKUP(D110,dimensions,9,FALSE)</f>
        <v>21</v>
      </c>
      <c r="O110" s="123">
        <f aca="true" t="shared" si="45" ref="O110:O133">VLOOKUP(D110,dimensions,10,FALSE)</f>
        <v>21</v>
      </c>
      <c r="P110" s="123">
        <v>33049100</v>
      </c>
      <c r="Q110" s="115" t="str">
        <f aca="true" t="shared" si="46" ref="Q110:Q133">VLOOKUP(D110,MADEIN,11,FALSE)</f>
        <v>ITALY</v>
      </c>
      <c r="R110" s="46" t="s">
        <v>682</v>
      </c>
    </row>
    <row r="111" spans="1:18" ht="15">
      <c r="A111" s="42" t="s">
        <v>5</v>
      </c>
      <c r="B111" s="2" t="s">
        <v>281</v>
      </c>
      <c r="C111" s="3">
        <v>3760220171023</v>
      </c>
      <c r="D111" s="4" t="s">
        <v>104</v>
      </c>
      <c r="E111" s="92" t="str">
        <f t="shared" si="30"/>
        <v>OLIVE OIL DECYL ESTERS, OLEYL OLEATE, CI 77891 (TITANIUM DIOXIDE), HELIANTHUS ANNUUS (SUNFLOWER) SEED OIL*, CERA ALBA (BEESWAX)*, ZEA MAYS (CORN) STARCH*, COPERNICIA CERIFERA (CARNAUBA) WAX*, SILICA, EUPHORBIA CERIFERA (CANDELILLA) WAX, ORBIGNYA OLEIFERA (BABASSU) SEED OIL*, SQUALENE, LIMONENE, CI 77492 (IRON OXIDES), CI 77491 (IRON OXIDES), CI 77499 (IRON OXIDES), CITRUS GRANDIS (GRAPEFRUIT) PEEL OIL*, LINALOOL.</v>
      </c>
      <c r="F111" s="94" t="str">
        <f t="shared" si="31"/>
        <v>COSMEBIO</v>
      </c>
      <c r="G111" s="97">
        <f>VLOOKUP(C111,Feuil2!C106:E322,3,FALSE)</f>
        <v>1</v>
      </c>
      <c r="H111" s="97">
        <f>VLOOKUP(C111,Feuil2!C106:F322,4,FALSE)</f>
        <v>0.25</v>
      </c>
      <c r="I111" s="116">
        <f t="shared" si="40"/>
        <v>12</v>
      </c>
      <c r="J111" s="123">
        <f t="shared" si="41"/>
        <v>14</v>
      </c>
      <c r="K111" s="123" t="str">
        <f t="shared" si="42"/>
        <v>3,5 g</v>
      </c>
      <c r="L111" s="123" t="str">
        <f t="shared" si="35"/>
        <v>0.12 oz.</v>
      </c>
      <c r="M111" s="123">
        <f t="shared" si="43"/>
        <v>69</v>
      </c>
      <c r="N111" s="123">
        <f t="shared" si="44"/>
        <v>21</v>
      </c>
      <c r="O111" s="123">
        <f t="shared" si="45"/>
        <v>21</v>
      </c>
      <c r="P111" s="123">
        <v>33049100</v>
      </c>
      <c r="Q111" s="115" t="str">
        <f t="shared" si="46"/>
        <v>ITALY</v>
      </c>
      <c r="R111" s="46" t="s">
        <v>682</v>
      </c>
    </row>
    <row r="112" spans="1:18" ht="15">
      <c r="A112" s="42" t="s">
        <v>5</v>
      </c>
      <c r="B112" s="2" t="s">
        <v>282</v>
      </c>
      <c r="C112" s="3">
        <v>3760220171030</v>
      </c>
      <c r="D112" s="4" t="s">
        <v>105</v>
      </c>
      <c r="E112" s="92" t="str">
        <f t="shared" si="30"/>
        <v>OLIVE OIL DECYL ESTERS, OLEYL OLEATE, CI 77891 (TITANIUM DIOXIDE), HELIANTHUS ANNUUS (SUNFLOWER) SEED OIL*, CERA ALBA (BEESWAX)*, ZEA MAYS (CORN) STARCH*, COPERNICIA CERIFERA (CARNAUBA) WAX*, SILICA, EUPHORBIA CERIFERA (CANDELILLA) WAX, ORBIGNYA OLEIFERA (BABASSU) SEED OIL*, SQUALENE, CI 77491 (IRON OXIDES), LIMONENE, CI 77491 (IRON OXIDES), CI 77499 (IRON OXIDES), CITRUS GRANDIS (GRAPEFRUIT) PEEL OIL*, LINALOOL.</v>
      </c>
      <c r="F112" s="94" t="str">
        <f t="shared" si="31"/>
        <v>COSMEBIO</v>
      </c>
      <c r="G112" s="97">
        <f>VLOOKUP(C112,Feuil2!C107:E323,3,FALSE)</f>
        <v>1</v>
      </c>
      <c r="H112" s="97">
        <f>VLOOKUP(C112,Feuil2!C107:F323,4,FALSE)</f>
        <v>0.25</v>
      </c>
      <c r="I112" s="116">
        <f t="shared" si="40"/>
        <v>12</v>
      </c>
      <c r="J112" s="123">
        <f t="shared" si="41"/>
        <v>14</v>
      </c>
      <c r="K112" s="123" t="str">
        <f t="shared" si="42"/>
        <v>3,5 g</v>
      </c>
      <c r="L112" s="123" t="str">
        <f t="shared" si="35"/>
        <v>0.12 oz.</v>
      </c>
      <c r="M112" s="123">
        <f t="shared" si="43"/>
        <v>69</v>
      </c>
      <c r="N112" s="123">
        <f t="shared" si="44"/>
        <v>21</v>
      </c>
      <c r="O112" s="123">
        <f t="shared" si="45"/>
        <v>21</v>
      </c>
      <c r="P112" s="123">
        <v>33049100</v>
      </c>
      <c r="Q112" s="115" t="str">
        <f t="shared" si="46"/>
        <v>ITALY</v>
      </c>
      <c r="R112" s="46" t="s">
        <v>682</v>
      </c>
    </row>
    <row r="113" spans="1:18" ht="15">
      <c r="A113" s="42" t="s">
        <v>5</v>
      </c>
      <c r="B113" s="2" t="s">
        <v>283</v>
      </c>
      <c r="C113" s="3">
        <v>3760220171047</v>
      </c>
      <c r="D113" s="4" t="s">
        <v>106</v>
      </c>
      <c r="E113" s="92" t="str">
        <f t="shared" si="30"/>
        <v>OLIVE OIL DECYL ESTERS, OLEYL OLEATE, CI 77891 (TITANIUM DIOXIDE), HELIANTHUS ANNUUS (SUNFLOWER) SEED OIL*, CERA ALBA (BEESWAX)*, ZEA MAYS (CORN) STARCH*, COPERNICIA CERIFERA (CARNAUBA) WAX*, SILICA, EUPHORBIA CERIFERA (CANDELILLA) WAX, ORBIGNYA OLEIFERA (BABASSU) SEED OIL*, CI 77492 (IRON OXIDES), SQUALENE, LIMONENE, CI 77491 (IRON OXIDES), CI 77499 (IRON OXIDES), CITRUS GRANDIS (GRAPEFRUIT) PEEL OIL*, LINALOOL.</v>
      </c>
      <c r="F113" s="94" t="str">
        <f t="shared" si="31"/>
        <v>COSMEBIO</v>
      </c>
      <c r="G113" s="97">
        <f>VLOOKUP(C113,Feuil2!C108:E324,3,FALSE)</f>
        <v>1</v>
      </c>
      <c r="H113" s="97">
        <f>VLOOKUP(C113,Feuil2!C108:F324,4,FALSE)</f>
        <v>0.25</v>
      </c>
      <c r="I113" s="116">
        <f t="shared" si="40"/>
        <v>12</v>
      </c>
      <c r="J113" s="123">
        <f t="shared" si="41"/>
        <v>14</v>
      </c>
      <c r="K113" s="123" t="str">
        <f t="shared" si="42"/>
        <v>3,5 g</v>
      </c>
      <c r="L113" s="123" t="str">
        <f t="shared" si="35"/>
        <v>0.12 oz.</v>
      </c>
      <c r="M113" s="123">
        <f t="shared" si="43"/>
        <v>69</v>
      </c>
      <c r="N113" s="123">
        <f t="shared" si="44"/>
        <v>21</v>
      </c>
      <c r="O113" s="123">
        <f t="shared" si="45"/>
        <v>21</v>
      </c>
      <c r="P113" s="123">
        <v>33049100</v>
      </c>
      <c r="Q113" s="115" t="str">
        <f t="shared" si="46"/>
        <v>ITALY</v>
      </c>
      <c r="R113" s="46" t="s">
        <v>682</v>
      </c>
    </row>
    <row r="114" spans="1:18" ht="15">
      <c r="A114" s="42" t="s">
        <v>5</v>
      </c>
      <c r="B114" s="2" t="s">
        <v>284</v>
      </c>
      <c r="C114" s="3">
        <v>3760220171061</v>
      </c>
      <c r="D114" s="4" t="s">
        <v>107</v>
      </c>
      <c r="E114" s="92" t="str">
        <f t="shared" si="30"/>
        <v>OLIVE OIL DECYL ESTERS, OLEYL OLEATE, CI 77891 (TITANIUM DIOXIDE), CERA ALBA (BEESWAX)*, HELIANTHUS ANNUUS (SUNFLOWER) SEED OIL*, COPERNICIA CERIFERA (CARNAUBA) WAX*, ZEA MAYS (CORN) STARCH*, SILICA, EUPHORBIA CERIFERA (CANDELILLA) WAX, CI 77288 (CHROMIUM OXIDE GREEN), ORBIGNYA OLEIFERA (BABASSU) SEED OIL*, SQUALENE, LIMONENE, CI 77492 (IRON OXIDES), CITRUS GRANDIS (GRAPEFRUIT) PEEL OIL*, LINALOOL.</v>
      </c>
      <c r="F114" s="94" t="str">
        <f t="shared" si="31"/>
        <v>COSMEBIO</v>
      </c>
      <c r="G114" s="97">
        <f>VLOOKUP(C114,Feuil2!C109:E325,3,FALSE)</f>
        <v>1</v>
      </c>
      <c r="H114" s="97">
        <f>VLOOKUP(C114,Feuil2!C109:F325,4,FALSE)</f>
        <v>0.25</v>
      </c>
      <c r="I114" s="116">
        <f t="shared" si="40"/>
        <v>12</v>
      </c>
      <c r="J114" s="123">
        <f t="shared" si="41"/>
        <v>14</v>
      </c>
      <c r="K114" s="123" t="str">
        <f t="shared" si="42"/>
        <v>3,5 g</v>
      </c>
      <c r="L114" s="123" t="str">
        <f t="shared" si="35"/>
        <v>0.12 oz.</v>
      </c>
      <c r="M114" s="123">
        <f t="shared" si="43"/>
        <v>69</v>
      </c>
      <c r="N114" s="123">
        <f t="shared" si="44"/>
        <v>21</v>
      </c>
      <c r="O114" s="123">
        <f t="shared" si="45"/>
        <v>21</v>
      </c>
      <c r="P114" s="123">
        <v>33049100</v>
      </c>
      <c r="Q114" s="115" t="str">
        <f t="shared" si="46"/>
        <v>ITALY</v>
      </c>
      <c r="R114" s="46" t="s">
        <v>682</v>
      </c>
    </row>
    <row r="115" spans="1:18" ht="15">
      <c r="A115" s="42" t="s">
        <v>5</v>
      </c>
      <c r="B115" s="2" t="s">
        <v>285</v>
      </c>
      <c r="C115" s="3">
        <v>3760220172266</v>
      </c>
      <c r="D115" s="4" t="s">
        <v>108</v>
      </c>
      <c r="E115" s="92" t="str">
        <f t="shared" si="30"/>
        <v>CAPRYLIC/CAPRIC TRIGLYCERIDE**, CI 77891 (TITANIUM DIOXIDE), OCTYLDODECANOL, RICINUS COMMUNIS (CASTOR) SEED OIL*, SILICA, COPERNICIA CERIFERA (CARNAUBA) WAX*, CI 77492 (IRON OXIDES), ZEA MAYS (CORN) STARCH*, PRUNUS ARMENIACA (APRICOT) KERNEL EXTRACT, MICA, EUPHORBIA CERIFERA (CANDELILLA) WAX, PARFUM (FRAGRANCE), LECITHIN, PRUNUS ARMENIACA (APRICOT) KERNEL OIL*, TOCOPHEROL, ASCORBYL PALMITATE, CITRIC ACID.</v>
      </c>
      <c r="F115" s="94" t="str">
        <f t="shared" si="31"/>
        <v>COSMOS ORGANIC</v>
      </c>
      <c r="G115" s="97">
        <f>VLOOKUP(C115,Feuil2!C110:E326,3,FALSE)</f>
        <v>1</v>
      </c>
      <c r="H115" s="97">
        <f>VLOOKUP(C115,Feuil2!C110:F326,4,FALSE)</f>
        <v>0.41</v>
      </c>
      <c r="I115" s="116">
        <f t="shared" si="40"/>
        <v>12</v>
      </c>
      <c r="J115" s="123">
        <f t="shared" si="41"/>
        <v>14</v>
      </c>
      <c r="K115" s="123" t="str">
        <f t="shared" si="42"/>
        <v>3,5 g</v>
      </c>
      <c r="L115" s="123" t="str">
        <f t="shared" si="35"/>
        <v>0.12 oz.</v>
      </c>
      <c r="M115" s="123">
        <f t="shared" si="43"/>
        <v>69</v>
      </c>
      <c r="N115" s="123">
        <f t="shared" si="44"/>
        <v>21</v>
      </c>
      <c r="O115" s="123">
        <f t="shared" si="45"/>
        <v>21</v>
      </c>
      <c r="P115" s="123">
        <v>33049100</v>
      </c>
      <c r="Q115" s="115" t="str">
        <f t="shared" si="46"/>
        <v>ITALY</v>
      </c>
      <c r="R115" s="46" t="s">
        <v>682</v>
      </c>
    </row>
    <row r="116" spans="1:18" ht="15">
      <c r="A116" s="42" t="s">
        <v>5</v>
      </c>
      <c r="B116" s="2" t="s">
        <v>286</v>
      </c>
      <c r="C116" s="3">
        <v>3760220172273</v>
      </c>
      <c r="D116" s="4" t="s">
        <v>109</v>
      </c>
      <c r="E116" s="92" t="str">
        <f t="shared" si="30"/>
        <v>CAPRYLIC/CAPRIC TRIGLYCERIDE**, CI 77891 (TITANIUM DIOXIDE), OCTYLDODECANOL, RICINUS COMMUNIS (CASTOR) SEED OIL*, SILICA, COPERNICIA CERIFERA (CARNAUBA) WAX*, CI 77492 (IRON OXIDES), PRUNUS ARMENIACA (APRICOT) KERNEL EXTRACT, ZEA MAYS (CORN) STARCH*, MICA, CI 77491 (IRON OXIDES), CI 77007 (ULTRAMARINES), EUPHORBIA CERIFERA (CANDELILLA) WAX, PARFUM (FRAGRANCE), PRUNUS ARMENIACA (APRICOT) KERNEL OIL*, LECITHIN, CI 77499 (IRON OXIDES), TOCOPHEROL, ASCORBYL PALMITATE, CITRIC ACID.</v>
      </c>
      <c r="F116" s="94" t="str">
        <f t="shared" si="31"/>
        <v>COSMOS ORGANIC</v>
      </c>
      <c r="G116" s="97">
        <f>VLOOKUP(C116,Feuil2!C111:E327,3,FALSE)</f>
        <v>1</v>
      </c>
      <c r="H116" s="97">
        <f>VLOOKUP(C116,Feuil2!C111:F327,4,FALSE)</f>
        <v>0.41</v>
      </c>
      <c r="I116" s="116">
        <f t="shared" si="40"/>
        <v>12</v>
      </c>
      <c r="J116" s="123">
        <f t="shared" si="41"/>
        <v>14</v>
      </c>
      <c r="K116" s="123" t="str">
        <f t="shared" si="42"/>
        <v>3,5 g</v>
      </c>
      <c r="L116" s="123" t="str">
        <f t="shared" si="35"/>
        <v>0.12 oz.</v>
      </c>
      <c r="M116" s="123">
        <f t="shared" si="43"/>
        <v>69</v>
      </c>
      <c r="N116" s="123">
        <f t="shared" si="44"/>
        <v>21</v>
      </c>
      <c r="O116" s="123">
        <f t="shared" si="45"/>
        <v>21</v>
      </c>
      <c r="P116" s="123">
        <v>33049100</v>
      </c>
      <c r="Q116" s="115" t="str">
        <f t="shared" si="46"/>
        <v>ITALY</v>
      </c>
      <c r="R116" s="46" t="s">
        <v>682</v>
      </c>
    </row>
    <row r="117" spans="1:18" ht="15">
      <c r="A117" s="42" t="s">
        <v>5</v>
      </c>
      <c r="B117" s="2" t="s">
        <v>287</v>
      </c>
      <c r="C117" s="3">
        <v>3760220172778</v>
      </c>
      <c r="D117" s="4" t="s">
        <v>110</v>
      </c>
      <c r="E117" s="92" t="str">
        <f t="shared" si="30"/>
        <v>MICA, ZEA MAYS (CORN) STARCH, CI 77891 (TITANIUM DIOXIDE), CI 77492 (IRON OXIDES), PERSEA GRATISSIMA (AVOCADO) OIL, PRUNUS ARMENIACA (APRICOT) KERNEL OIL, LECITHIN, AQUA (WATER), GLYCERIN, CI 77491 (IRON OXIDES), PARFUM (FRAGRANCE), SODIUM ANISATE, CI 77499 (IRON OXIDES), SODIUM LEVULINATE, TOCOPHEROL, ASCORBYL PALMITATE, CITRIC ACID.</v>
      </c>
      <c r="F117" s="94" t="str">
        <f t="shared" si="31"/>
        <v>COSMOS ORGANIC</v>
      </c>
      <c r="G117" s="97">
        <f>VLOOKUP(C117,Feuil2!C112:E328,3,FALSE)</f>
        <v>1</v>
      </c>
      <c r="H117" s="97">
        <f>VLOOKUP(C117,Feuil2!C112:F328,4,FALSE)</f>
        <v>0.22</v>
      </c>
      <c r="I117" s="116">
        <f t="shared" si="40"/>
        <v>12</v>
      </c>
      <c r="J117" s="123">
        <f t="shared" si="41"/>
        <v>22</v>
      </c>
      <c r="K117" s="123" t="str">
        <f t="shared" si="42"/>
        <v>10 g</v>
      </c>
      <c r="L117" s="123" t="str">
        <f t="shared" si="35"/>
        <v>0.35 oz.</v>
      </c>
      <c r="M117" s="123">
        <f t="shared" si="43"/>
        <v>39</v>
      </c>
      <c r="N117" s="123">
        <f t="shared" si="44"/>
        <v>52</v>
      </c>
      <c r="O117" s="123">
        <f t="shared" si="45"/>
        <v>52</v>
      </c>
      <c r="P117" s="123">
        <v>33049100</v>
      </c>
      <c r="Q117" s="115" t="str">
        <f t="shared" si="46"/>
        <v>ITALY</v>
      </c>
      <c r="R117" s="46" t="s">
        <v>682</v>
      </c>
    </row>
    <row r="118" spans="1:18" ht="15">
      <c r="A118" s="42" t="s">
        <v>5</v>
      </c>
      <c r="B118" s="2" t="s">
        <v>288</v>
      </c>
      <c r="C118" s="3">
        <v>3760220172785</v>
      </c>
      <c r="D118" s="4" t="s">
        <v>111</v>
      </c>
      <c r="E118" s="92" t="str">
        <f t="shared" si="30"/>
        <v>MICA, ZEA MAYS (CORN) STARCH, CI 77891 (TITANIUM DIOXIDE), CI 77492 (IRON OXIDES), PERSEA GRATISSIMA (AVOCADO) OIL, PRUNUS ARMENIACA (APRICOT) KERNEL OIL, CI 77491 (IRON OXIDES), LECITHIN, AQUA (WATER), GLYCERIN, CI 77499 (IRON OXIDES), PARFUM (FRAGRANCE), SODIUM ANISATE, SODIUM LEVULINATE, TOCOPHEROL, ASCORBYL PALMITATE, CITRIC ACID.</v>
      </c>
      <c r="F118" s="94" t="str">
        <f t="shared" si="31"/>
        <v>COSMOS ORGANIC</v>
      </c>
      <c r="G118" s="97">
        <f>VLOOKUP(C118,Feuil2!C113:E329,3,FALSE)</f>
        <v>1</v>
      </c>
      <c r="H118" s="97">
        <f>VLOOKUP(C118,Feuil2!C113:F329,4,FALSE)</f>
        <v>0.22</v>
      </c>
      <c r="I118" s="116">
        <f t="shared" si="40"/>
        <v>12</v>
      </c>
      <c r="J118" s="123">
        <f t="shared" si="41"/>
        <v>22</v>
      </c>
      <c r="K118" s="123" t="str">
        <f t="shared" si="42"/>
        <v>10 g</v>
      </c>
      <c r="L118" s="123" t="str">
        <f t="shared" si="35"/>
        <v>0.35 oz.</v>
      </c>
      <c r="M118" s="123">
        <f t="shared" si="43"/>
        <v>39</v>
      </c>
      <c r="N118" s="123">
        <f t="shared" si="44"/>
        <v>52</v>
      </c>
      <c r="O118" s="123">
        <f t="shared" si="45"/>
        <v>52</v>
      </c>
      <c r="P118" s="123">
        <v>33049100</v>
      </c>
      <c r="Q118" s="115" t="str">
        <f t="shared" si="46"/>
        <v>ITALY</v>
      </c>
      <c r="R118" s="46" t="s">
        <v>682</v>
      </c>
    </row>
    <row r="119" spans="1:18" ht="15">
      <c r="A119" s="42" t="s">
        <v>5</v>
      </c>
      <c r="B119" s="2" t="s">
        <v>289</v>
      </c>
      <c r="C119" s="3">
        <v>3760220171078</v>
      </c>
      <c r="D119" s="4" t="s">
        <v>112</v>
      </c>
      <c r="E119" s="92" t="str">
        <f t="shared" si="30"/>
        <v>MICA, ZEA MAYS (CORN) STARCH*, CI 77891 (TITANIUM DIOXIDE), CI 77492 (IRON OXIDES), BENZYL ALCOHOL, CI 77491 (IRON OXIDES), PRUNUS ARMENIACA (APRICOT) KERNEL OIL*, PERSEA GRATISSIMA (AVOCADO) OIL*, CI 77499 (IRON OXIDES), DEHYDROACETIC ACID.</v>
      </c>
      <c r="F119" s="94" t="str">
        <f t="shared" si="31"/>
        <v>COSMEBIO</v>
      </c>
      <c r="G119" s="97">
        <f>VLOOKUP(C119,Feuil2!C114:E330,3,FALSE)</f>
        <v>0.99</v>
      </c>
      <c r="H119" s="97">
        <f>VLOOKUP(C119,Feuil2!C114:F330,4,FALSE)</f>
        <v>0.1</v>
      </c>
      <c r="I119" s="116">
        <f t="shared" si="40"/>
        <v>12</v>
      </c>
      <c r="J119" s="123">
        <f t="shared" si="41"/>
        <v>22</v>
      </c>
      <c r="K119" s="123" t="str">
        <f t="shared" si="42"/>
        <v>10 g</v>
      </c>
      <c r="L119" s="123" t="str">
        <f t="shared" si="35"/>
        <v>0.35 oz.</v>
      </c>
      <c r="M119" s="123">
        <f t="shared" si="43"/>
        <v>39</v>
      </c>
      <c r="N119" s="123">
        <f t="shared" si="44"/>
        <v>52</v>
      </c>
      <c r="O119" s="123">
        <f t="shared" si="45"/>
        <v>52</v>
      </c>
      <c r="P119" s="123">
        <v>33049100</v>
      </c>
      <c r="Q119" s="115" t="str">
        <f t="shared" si="46"/>
        <v>ITALY</v>
      </c>
      <c r="R119" s="46" t="s">
        <v>682</v>
      </c>
    </row>
    <row r="120" spans="1:18" ht="15">
      <c r="A120" s="42" t="s">
        <v>5</v>
      </c>
      <c r="B120" s="2" t="s">
        <v>290</v>
      </c>
      <c r="C120" s="3">
        <v>3760220171085</v>
      </c>
      <c r="D120" s="4" t="s">
        <v>113</v>
      </c>
      <c r="E120" s="92" t="str">
        <f t="shared" si="30"/>
        <v>MICA, ZEA MAYS (CORN) STARCH*, CI 77891 (TITANIUM DIOXIDE), CI 77492 (IRON OXIDES), BENZYL ALCOHOL, CI 77491 (IRON OXIDES), CI 77499 (IRON OXIDES), PRUNUS ARMENIACA (APRICOT) KERNEL OIL*, PERSEA GRATISSIMA (AVOCADO) OIL*, DEHYDROACETIC ACID.</v>
      </c>
      <c r="F120" s="94" t="str">
        <f t="shared" si="31"/>
        <v>COSMEBIO</v>
      </c>
      <c r="G120" s="97">
        <f>VLOOKUP(C120,Feuil2!C115:E331,3,FALSE)</f>
        <v>0.99</v>
      </c>
      <c r="H120" s="97">
        <f>VLOOKUP(C120,Feuil2!C115:F331,4,FALSE)</f>
        <v>0.1</v>
      </c>
      <c r="I120" s="116">
        <f t="shared" si="40"/>
        <v>12</v>
      </c>
      <c r="J120" s="123">
        <f t="shared" si="41"/>
        <v>22</v>
      </c>
      <c r="K120" s="123" t="str">
        <f t="shared" si="42"/>
        <v>10 g</v>
      </c>
      <c r="L120" s="123" t="str">
        <f t="shared" si="35"/>
        <v>0.35 oz.</v>
      </c>
      <c r="M120" s="123">
        <f t="shared" si="43"/>
        <v>39</v>
      </c>
      <c r="N120" s="123">
        <f t="shared" si="44"/>
        <v>52</v>
      </c>
      <c r="O120" s="123">
        <f t="shared" si="45"/>
        <v>52</v>
      </c>
      <c r="P120" s="123">
        <v>33049100</v>
      </c>
      <c r="Q120" s="115" t="str">
        <f t="shared" si="46"/>
        <v>ITALY</v>
      </c>
      <c r="R120" s="46" t="s">
        <v>682</v>
      </c>
    </row>
    <row r="121" spans="1:18" ht="15">
      <c r="A121" s="42" t="s">
        <v>5</v>
      </c>
      <c r="B121" s="2" t="s">
        <v>291</v>
      </c>
      <c r="C121" s="3">
        <v>3760220171092</v>
      </c>
      <c r="D121" s="4" t="s">
        <v>114</v>
      </c>
      <c r="E121" s="92" t="str">
        <f t="shared" si="30"/>
        <v>MICA, ZEA MAYS (CORN) STARCH*, CI 77891 (TITANIUM DIOXIDE), CI 77492 (IRON OXIDES), BENZYL ALCOHOL, CI 77491 (IRON OXIDES), CI 77499 (IRON OXIDES), PRUNUS ARMENIACA (APRICOT) KERNEL OIL*, PERSEA GRATISSIMA (AVOCADO) OIL*, DEHYDROACETIC ACID.</v>
      </c>
      <c r="F121" s="94" t="str">
        <f t="shared" si="31"/>
        <v>COSMEBIO</v>
      </c>
      <c r="G121" s="97">
        <f>VLOOKUP(C121,Feuil2!C116:E332,3,FALSE)</f>
        <v>0.99</v>
      </c>
      <c r="H121" s="97">
        <f>VLOOKUP(C121,Feuil2!C116:F332,4,FALSE)</f>
        <v>0.1</v>
      </c>
      <c r="I121" s="116">
        <f t="shared" si="40"/>
        <v>12</v>
      </c>
      <c r="J121" s="123">
        <f t="shared" si="41"/>
        <v>22</v>
      </c>
      <c r="K121" s="123" t="str">
        <f t="shared" si="42"/>
        <v>10 g</v>
      </c>
      <c r="L121" s="123" t="str">
        <f t="shared" si="35"/>
        <v>0.35 oz.</v>
      </c>
      <c r="M121" s="123">
        <f t="shared" si="43"/>
        <v>39</v>
      </c>
      <c r="N121" s="123">
        <f t="shared" si="44"/>
        <v>52</v>
      </c>
      <c r="O121" s="123">
        <f t="shared" si="45"/>
        <v>52</v>
      </c>
      <c r="P121" s="123">
        <v>33049100</v>
      </c>
      <c r="Q121" s="115" t="str">
        <f t="shared" si="46"/>
        <v>ITALY</v>
      </c>
      <c r="R121" s="46" t="s">
        <v>682</v>
      </c>
    </row>
    <row r="122" spans="1:18" ht="15">
      <c r="A122" s="42" t="s">
        <v>5</v>
      </c>
      <c r="B122" s="2" t="s">
        <v>292</v>
      </c>
      <c r="C122" s="3">
        <v>3760220171108</v>
      </c>
      <c r="D122" s="4" t="s">
        <v>115</v>
      </c>
      <c r="E122" s="92" t="str">
        <f t="shared" si="30"/>
        <v>OLIVE OIL DECYL ESTERS, CI 77891 (TITANIUM DIOXIDE), SQUALENE, SILICA, HYDROGENATED OLIVE OIL STEARYL ESTERS, CERA ALBA (BEESWAX)*, ZEA MAYS (CORN) STARCH*, PRUNUS ARMENIACA (APRICOT) KERNEL EXTRACT, LIMONENE, CI 77492 (IRON OXIDES), EUPHORBIA CERIFERA (CANDELILLA) WAX, OLEIC/LINOLEIC/LINOLENIC POLYGLYCERIDES, STEARYL BEHENATE, TOCOPHEROL, PRUNUS ARMENIACA (APRICOT) KERNEL OIL*, CI 77491 (IRON OXIDES), CITRUS GRANDIS (GRAPEFRUIT) PEEL OIL*, CI 77007 (ULTRAMARINES), SODIUM RIBOFLAVIN PHOSPHATE, LINALOOL, ALUMINA.</v>
      </c>
      <c r="F122" s="94" t="str">
        <f t="shared" si="31"/>
        <v>COSMEBIO</v>
      </c>
      <c r="G122" s="97">
        <f>VLOOKUP(C122,Feuil2!C117:E333,3,FALSE)</f>
        <v>1</v>
      </c>
      <c r="H122" s="97">
        <f>VLOOKUP(C122,Feuil2!C117:F333,4,FALSE)</f>
        <v>0.4305</v>
      </c>
      <c r="I122" s="116">
        <f t="shared" si="40"/>
        <v>12</v>
      </c>
      <c r="J122" s="123">
        <f t="shared" si="41"/>
        <v>15</v>
      </c>
      <c r="K122" s="123" t="str">
        <f t="shared" si="42"/>
        <v>4,5 g</v>
      </c>
      <c r="L122" s="123" t="str">
        <f t="shared" si="35"/>
        <v>0.16 oz.</v>
      </c>
      <c r="M122" s="123">
        <f t="shared" si="43"/>
        <v>20</v>
      </c>
      <c r="N122" s="123">
        <f t="shared" si="44"/>
        <v>43</v>
      </c>
      <c r="O122" s="123">
        <f t="shared" si="45"/>
        <v>43</v>
      </c>
      <c r="P122" s="123">
        <v>33049100</v>
      </c>
      <c r="Q122" s="115" t="str">
        <f t="shared" si="46"/>
        <v>ITALY</v>
      </c>
      <c r="R122" s="46" t="s">
        <v>682</v>
      </c>
    </row>
    <row r="123" spans="1:18" ht="15">
      <c r="A123" s="42" t="s">
        <v>5</v>
      </c>
      <c r="B123" s="2" t="s">
        <v>293</v>
      </c>
      <c r="C123" s="3">
        <v>3760220171115</v>
      </c>
      <c r="D123" s="4" t="s">
        <v>116</v>
      </c>
      <c r="E123" s="92" t="str">
        <f t="shared" si="30"/>
        <v>OLIVE OIL DECYL ESTERS*, CI 77891 (TITANIUM DIOXIDE), SQUALENE, SILICA, HYDROGENATED OLIVE OIL STEARYL ESTERS*, CERA ALBA (BEESWAX)*, ZEA MAYS (CORN) STARCH*, PRUNUS ARMENIACA (APRICOT) KERNEL EXTRACT, LIMONENE, CI 77492 (IRON OXIDES), EUPHORBIA CERIFERA (CANDELILLA) WAX, OLEIC/LINOLEIC/LINOLENIC POLYGLYCERIDES, STEARYL BEHENATE, TOCOPHEROL, PRUNUS ARMENIACA (APRICOT) KERNEL OIL*, CI 77491 (IRON OXIDES), CI 77499 (IRON OXIDES), CITRUS GRANDIS (GRAPEFRUIT) PEEL OIL*, SODIUM RIBOFLAVIN PHOSPHATE, LINALOOL, ALUMINA.</v>
      </c>
      <c r="F123" s="94" t="str">
        <f t="shared" si="31"/>
        <v>COSMEBIO</v>
      </c>
      <c r="G123" s="97">
        <f>VLOOKUP(C123,Feuil2!C118:E334,3,FALSE)</f>
        <v>0.9999</v>
      </c>
      <c r="H123" s="97">
        <f>VLOOKUP(C123,Feuil2!C118:F334,4,FALSE)</f>
        <v>0.4305</v>
      </c>
      <c r="I123" s="116">
        <f t="shared" si="40"/>
        <v>12</v>
      </c>
      <c r="J123" s="123">
        <f t="shared" si="41"/>
        <v>15</v>
      </c>
      <c r="K123" s="123" t="str">
        <f t="shared" si="42"/>
        <v>4,5 g</v>
      </c>
      <c r="L123" s="123" t="str">
        <f t="shared" si="35"/>
        <v>0.16 oz.</v>
      </c>
      <c r="M123" s="123">
        <f t="shared" si="43"/>
        <v>20</v>
      </c>
      <c r="N123" s="123">
        <f t="shared" si="44"/>
        <v>43</v>
      </c>
      <c r="O123" s="123">
        <f t="shared" si="45"/>
        <v>43</v>
      </c>
      <c r="P123" s="123">
        <v>33049100</v>
      </c>
      <c r="Q123" s="115" t="str">
        <f t="shared" si="46"/>
        <v>ITALY</v>
      </c>
      <c r="R123" s="46" t="s">
        <v>682</v>
      </c>
    </row>
    <row r="124" spans="1:18" ht="15">
      <c r="A124" s="42" t="s">
        <v>5</v>
      </c>
      <c r="B124" s="2" t="s">
        <v>294</v>
      </c>
      <c r="C124" s="3">
        <v>3760220171122</v>
      </c>
      <c r="D124" s="4" t="s">
        <v>117</v>
      </c>
      <c r="E124" s="92" t="str">
        <f t="shared" si="30"/>
        <v>OLIVE OIL DECYL ESTERS, CI 77891 (TITANIUM DIOXIDE), SQUALENE, SILICA, HYDROGENATED OLIVE OIL STEARYL ESTERS, CERA ALBA (BEESWAX)*, ZEA MAYS (CORN) STARCH*, CI 77492 (IRON OXIDES), PRUNUS ARMENIACA (APRICOT) KERNEL EXTRACT, LIMONENE, EUPHORBIA CERIFERA (CANDELILLA) WAX, OLEIC/LINOLEIC/LINOLENIC POLYGLYCERIDES, STEARYL BEHENATE, TOCOPHEROL, PRUNUS ARMENIACA (APRICOT) KERNEL OIL*, CI 77491 (IRON OXIDES), CI 77499 (IRON OXIDES), CITRUS GRANDIS (GRAPEFRUIT) PEEL OIL*, SODIUM RIBOFLAVIN PHOSPHATE, LINALOOL, ALUMINA.</v>
      </c>
      <c r="F124" s="94" t="str">
        <f t="shared" si="31"/>
        <v>COSMEBIO</v>
      </c>
      <c r="G124" s="97">
        <f>VLOOKUP(C124,Feuil2!C119:E335,3,FALSE)</f>
        <v>1</v>
      </c>
      <c r="H124" s="97">
        <f>VLOOKUP(C124,Feuil2!C119:F335,4,FALSE)</f>
        <v>0.4341</v>
      </c>
      <c r="I124" s="116">
        <f t="shared" si="40"/>
        <v>12</v>
      </c>
      <c r="J124" s="123">
        <f t="shared" si="41"/>
        <v>15</v>
      </c>
      <c r="K124" s="123" t="str">
        <f t="shared" si="42"/>
        <v>4,5 g</v>
      </c>
      <c r="L124" s="123" t="str">
        <f t="shared" si="35"/>
        <v>0.16 oz.</v>
      </c>
      <c r="M124" s="123">
        <f t="shared" si="43"/>
        <v>20</v>
      </c>
      <c r="N124" s="123">
        <f t="shared" si="44"/>
        <v>43</v>
      </c>
      <c r="O124" s="123">
        <f t="shared" si="45"/>
        <v>43</v>
      </c>
      <c r="P124" s="123">
        <v>33049100</v>
      </c>
      <c r="Q124" s="115" t="str">
        <f t="shared" si="46"/>
        <v>ITALY</v>
      </c>
      <c r="R124" s="46" t="s">
        <v>682</v>
      </c>
    </row>
    <row r="125" spans="1:18" ht="15">
      <c r="A125" s="42" t="s">
        <v>5</v>
      </c>
      <c r="B125" s="2" t="s">
        <v>295</v>
      </c>
      <c r="C125" s="3">
        <v>3760220171139</v>
      </c>
      <c r="D125" s="4" t="s">
        <v>118</v>
      </c>
      <c r="E125" s="92" t="str">
        <f t="shared" si="30"/>
        <v>OLIVE OIL DECYL ESTERS, CI 77891 (TITANIUM DIOXIDE), SQUALENE, SILICA, HYDROGENATED OLIVE OIL STEARYL ESTERS, CERA ALBA (BEESWAX)*, ZEA MAYS (CORN) STARCH*, CI 77492 (IRON OXIDES), PRUNUS ARMENIACA (APRICOT) KERNEL EXTRACT, LIMONENE, EUPHORBIA CERIFERA (CANDELILLA) WAX, OLEIC/LINOLEIC/LINOLENIC POLYGLYCERIDES, STEARYL BEHENATE, TOCOPHEROL, CI 77491 (IRON OXIDES), PRUNUS ARMENIACA (APRICOT) KERNEL OIL*, CI 77499 (IRON OXIDES), CITRUS GRANDIS (GRAPEFRUIT) PEEL OIL*, SODIUM RIBOFLAVIN PHOSPHATE, LINALOOL, ALUMINA.</v>
      </c>
      <c r="F125" s="94" t="str">
        <f t="shared" si="31"/>
        <v>COSMEBIO</v>
      </c>
      <c r="G125" s="97">
        <f>VLOOKUP(C125,Feuil2!C120:E336,3,FALSE)</f>
        <v>1</v>
      </c>
      <c r="H125" s="97">
        <f>VLOOKUP(C125,Feuil2!C120:F336,4,FALSE)</f>
        <v>0.4305</v>
      </c>
      <c r="I125" s="116">
        <f t="shared" si="40"/>
        <v>12</v>
      </c>
      <c r="J125" s="123">
        <f t="shared" si="41"/>
        <v>15</v>
      </c>
      <c r="K125" s="123" t="str">
        <f t="shared" si="42"/>
        <v>4,5 g</v>
      </c>
      <c r="L125" s="123" t="str">
        <f t="shared" si="35"/>
        <v>0.16 oz.</v>
      </c>
      <c r="M125" s="123">
        <f t="shared" si="43"/>
        <v>20</v>
      </c>
      <c r="N125" s="123">
        <f t="shared" si="44"/>
        <v>43</v>
      </c>
      <c r="O125" s="123">
        <f t="shared" si="45"/>
        <v>43</v>
      </c>
      <c r="P125" s="123">
        <v>33049100</v>
      </c>
      <c r="Q125" s="115" t="str">
        <f t="shared" si="46"/>
        <v>ITALY</v>
      </c>
      <c r="R125" s="46" t="s">
        <v>682</v>
      </c>
    </row>
    <row r="126" spans="1:18" ht="15">
      <c r="A126" s="42" t="s">
        <v>5</v>
      </c>
      <c r="B126" s="2" t="s">
        <v>296</v>
      </c>
      <c r="C126" s="3">
        <v>3760220171153</v>
      </c>
      <c r="D126" s="4" t="s">
        <v>119</v>
      </c>
      <c r="E126" s="92" t="str">
        <f t="shared" si="30"/>
        <v>MICA, CI 77891 (TITANIUM DIOXIDE), ZEA MAYS (CORN) STARCH*, CI 77491 (IRON OXIDES), CI 77742 (MANGANESE VIOLET), ZINC STEARATE, SQUALANE, CI 77492 (IRON OXIDES), BENZYL ALCOHOL, CI 77499 (IRON OXIDES), PRUNUS ARMENIACA (APRICOT) KERNEL OIL*, DEHYDROACETIC ACID, SODIUM RIBOFLAVIN PHOSPHATE, ALUMINA.</v>
      </c>
      <c r="F126" s="94" t="str">
        <f t="shared" si="31"/>
        <v>COSMEBIO</v>
      </c>
      <c r="G126" s="97">
        <f>VLOOKUP(C126,Feuil2!C121:E337,3,FALSE)</f>
        <v>0.99</v>
      </c>
      <c r="H126" s="97">
        <f>VLOOKUP(C126,Feuil2!C121:F337,4,FALSE)</f>
        <v>0.1</v>
      </c>
      <c r="I126" s="116">
        <f t="shared" si="40"/>
        <v>12</v>
      </c>
      <c r="J126" s="123">
        <f t="shared" si="41"/>
        <v>15</v>
      </c>
      <c r="K126" s="123" t="str">
        <f t="shared" si="42"/>
        <v>4,5 g</v>
      </c>
      <c r="L126" s="123" t="str">
        <f t="shared" si="35"/>
        <v>0.16 oz.</v>
      </c>
      <c r="M126" s="123">
        <f t="shared" si="43"/>
        <v>20</v>
      </c>
      <c r="N126" s="123">
        <f t="shared" si="44"/>
        <v>43</v>
      </c>
      <c r="O126" s="123">
        <f t="shared" si="45"/>
        <v>43</v>
      </c>
      <c r="P126" s="123">
        <v>33049100</v>
      </c>
      <c r="Q126" s="115" t="str">
        <f t="shared" si="46"/>
        <v>ITALY</v>
      </c>
      <c r="R126" s="46" t="s">
        <v>682</v>
      </c>
    </row>
    <row r="127" spans="1:18" ht="15">
      <c r="A127" s="42" t="s">
        <v>5</v>
      </c>
      <c r="B127" s="2" t="s">
        <v>297</v>
      </c>
      <c r="C127" s="3">
        <v>3760220171184</v>
      </c>
      <c r="D127" s="4" t="s">
        <v>120</v>
      </c>
      <c r="E127" s="92" t="str">
        <f t="shared" si="30"/>
        <v>MICA, CI 77891 (TITANIUM DIOXIDE), ZEA MAYS (CORN) STARCH*, SQUALANE, ZINC STEARATE, CI 77742 (MANGANESE VIOLET), CI 77491 (IRON OXIDES), BENZYL ALCOHOL, CI 77492 (IRON OXIDES), PRUNUS ARMENIACA (APRICOT) KERNEL OIL*, DEHYDROACETIC ACID, SODIUM RIBOFLAVIN PHOSPHATE, ALUMINA.</v>
      </c>
      <c r="F127" s="94" t="str">
        <f t="shared" si="31"/>
        <v>COSMEBIO</v>
      </c>
      <c r="G127" s="97">
        <f>VLOOKUP(C127,Feuil2!C122:E338,3,FALSE)</f>
        <v>0.99</v>
      </c>
      <c r="H127" s="97">
        <f>VLOOKUP(C127,Feuil2!C122:F338,4,FALSE)</f>
        <v>0.1</v>
      </c>
      <c r="I127" s="116">
        <f t="shared" si="40"/>
        <v>12</v>
      </c>
      <c r="J127" s="123">
        <f t="shared" si="41"/>
        <v>15</v>
      </c>
      <c r="K127" s="123" t="str">
        <f t="shared" si="42"/>
        <v>4,5 g</v>
      </c>
      <c r="L127" s="123" t="str">
        <f t="shared" si="35"/>
        <v>0.16 oz.</v>
      </c>
      <c r="M127" s="123">
        <f t="shared" si="43"/>
        <v>20</v>
      </c>
      <c r="N127" s="123">
        <f t="shared" si="44"/>
        <v>43</v>
      </c>
      <c r="O127" s="123">
        <f t="shared" si="45"/>
        <v>43</v>
      </c>
      <c r="P127" s="123">
        <v>33049100</v>
      </c>
      <c r="Q127" s="115" t="str">
        <f t="shared" si="46"/>
        <v>ITALY</v>
      </c>
      <c r="R127" s="46" t="s">
        <v>682</v>
      </c>
    </row>
    <row r="128" spans="1:18" ht="15">
      <c r="A128" s="42" t="s">
        <v>5</v>
      </c>
      <c r="B128" s="2" t="s">
        <v>298</v>
      </c>
      <c r="C128" s="3">
        <v>3760220172198</v>
      </c>
      <c r="D128" s="4" t="s">
        <v>121</v>
      </c>
      <c r="E128" s="92" t="str">
        <f t="shared" si="30"/>
        <v>MICA, CI 77891 (TITANIUM DIOXIDE), ZEA MAYS (CORN) STARCH*, ZINC STEARATE, CI 77491 (IRON OXIDES), SQUALANE, CI 77492 (IRON OXIDES), BENZYL ALCOHOL, PRUNUS ARMENIACA (APRICOT) KERNEL OIL*, DEHYDROACETIC ACID.</v>
      </c>
      <c r="F128" s="94" t="str">
        <f t="shared" si="31"/>
        <v>COSMEBIO</v>
      </c>
      <c r="G128" s="97">
        <f>VLOOKUP(C128,Feuil2!C123:E339,3,FALSE)</f>
        <v>0.99</v>
      </c>
      <c r="H128" s="97">
        <f>VLOOKUP(C128,Feuil2!C123:F339,4,FALSE)</f>
        <v>0.1</v>
      </c>
      <c r="I128" s="116">
        <f t="shared" si="40"/>
        <v>12</v>
      </c>
      <c r="J128" s="123">
        <f t="shared" si="41"/>
        <v>15</v>
      </c>
      <c r="K128" s="123" t="str">
        <f t="shared" si="42"/>
        <v>4,5 g</v>
      </c>
      <c r="L128" s="123" t="str">
        <f t="shared" si="35"/>
        <v>0.16 oz.</v>
      </c>
      <c r="M128" s="123">
        <f t="shared" si="43"/>
        <v>20</v>
      </c>
      <c r="N128" s="123">
        <f t="shared" si="44"/>
        <v>43</v>
      </c>
      <c r="O128" s="123">
        <f t="shared" si="45"/>
        <v>43</v>
      </c>
      <c r="P128" s="123">
        <v>33049100</v>
      </c>
      <c r="Q128" s="115" t="str">
        <f t="shared" si="46"/>
        <v>ITALY</v>
      </c>
      <c r="R128" s="46" t="s">
        <v>682</v>
      </c>
    </row>
    <row r="129" spans="1:18" ht="15">
      <c r="A129" s="42" t="s">
        <v>5</v>
      </c>
      <c r="B129" s="2" t="s">
        <v>299</v>
      </c>
      <c r="C129" s="3">
        <v>3760220172204</v>
      </c>
      <c r="D129" s="4" t="s">
        <v>122</v>
      </c>
      <c r="E129" s="92" t="str">
        <f t="shared" si="30"/>
        <v>MICA, ZEA MAYS (CORN) STARCH*, SQUALANE, CI 77891 (TITANIUM DIOXIDE), CI 77491 (IRON OXIDES), ZINC STEARATE, CI 75470 (CARMINE), BENZYL ALCOHOL, CI 77499 (IRON OXIDES), PRUNUS ARMENIACA (APRICOT) KERNEL OIL*, DEHYDROACETIC ACID.</v>
      </c>
      <c r="F129" s="94" t="str">
        <f t="shared" si="31"/>
        <v>COSMEBIO</v>
      </c>
      <c r="G129" s="97">
        <f>VLOOKUP(C129,Feuil2!C124:E340,3,FALSE)</f>
        <v>0.99</v>
      </c>
      <c r="H129" s="97">
        <f>VLOOKUP(C129,Feuil2!C124:F340,4,FALSE)</f>
        <v>0.1</v>
      </c>
      <c r="I129" s="116">
        <f t="shared" si="40"/>
        <v>12</v>
      </c>
      <c r="J129" s="123">
        <f t="shared" si="41"/>
        <v>15</v>
      </c>
      <c r="K129" s="123" t="str">
        <f t="shared" si="42"/>
        <v>4,5 g</v>
      </c>
      <c r="L129" s="123" t="str">
        <f t="shared" si="35"/>
        <v>0.16 oz.</v>
      </c>
      <c r="M129" s="123">
        <f t="shared" si="43"/>
        <v>20</v>
      </c>
      <c r="N129" s="123">
        <f t="shared" si="44"/>
        <v>43</v>
      </c>
      <c r="O129" s="123">
        <f t="shared" si="45"/>
        <v>43</v>
      </c>
      <c r="P129" s="123">
        <v>33049100</v>
      </c>
      <c r="Q129" s="115" t="str">
        <f t="shared" si="46"/>
        <v>ITALY</v>
      </c>
      <c r="R129" s="46" t="s">
        <v>682</v>
      </c>
    </row>
    <row r="130" spans="1:18" ht="15">
      <c r="A130" s="42" t="s">
        <v>5</v>
      </c>
      <c r="B130" s="2" t="s">
        <v>300</v>
      </c>
      <c r="C130" s="3">
        <v>3760220171191</v>
      </c>
      <c r="D130" s="4" t="s">
        <v>123</v>
      </c>
      <c r="E130" s="92" t="str">
        <f t="shared" si="30"/>
        <v>MICA, CI 77891 (TITANIUM DIOXIDE), ZEA MAYS (CORN) STARCH*, ZINC STEARATE, CI 77492 (IRON OXIDES), SQUALANE, BENZYL ALCOHOL, CI 77491 (IRON OXIDES), CI 77499 (IRON OXIDES), PRUNUS ARMENIACA (APRICOT) KERNEL OIL*, DEHYDROACETIC ACID.</v>
      </c>
      <c r="F130" s="94" t="str">
        <f t="shared" si="31"/>
        <v>COSMEBIO</v>
      </c>
      <c r="G130" s="97">
        <f>VLOOKUP(C130,Feuil2!C125:E341,3,FALSE)</f>
        <v>0.99</v>
      </c>
      <c r="H130" s="97">
        <f>VLOOKUP(C130,Feuil2!C125:F341,4,FALSE)</f>
        <v>0.1</v>
      </c>
      <c r="I130" s="116">
        <f t="shared" si="40"/>
        <v>12</v>
      </c>
      <c r="J130" s="123">
        <f t="shared" si="41"/>
        <v>15</v>
      </c>
      <c r="K130" s="123" t="str">
        <f t="shared" si="42"/>
        <v>4,5 g</v>
      </c>
      <c r="L130" s="123" t="str">
        <f t="shared" si="35"/>
        <v>0.16 oz.</v>
      </c>
      <c r="M130" s="123">
        <f t="shared" si="43"/>
        <v>20</v>
      </c>
      <c r="N130" s="123">
        <f t="shared" si="44"/>
        <v>43</v>
      </c>
      <c r="O130" s="123">
        <f t="shared" si="45"/>
        <v>43</v>
      </c>
      <c r="P130" s="123">
        <v>33049100</v>
      </c>
      <c r="Q130" s="115" t="str">
        <f t="shared" si="46"/>
        <v>ITALY</v>
      </c>
      <c r="R130" s="46" t="s">
        <v>682</v>
      </c>
    </row>
    <row r="131" spans="1:18" ht="15">
      <c r="A131" s="42" t="s">
        <v>5</v>
      </c>
      <c r="B131" s="2" t="s">
        <v>301</v>
      </c>
      <c r="C131" s="3">
        <v>3760220171207</v>
      </c>
      <c r="D131" s="4" t="s">
        <v>124</v>
      </c>
      <c r="E131" s="92" t="str">
        <f t="shared" si="30"/>
        <v>MICA, ZEA MAYS (CORN) STARCH*, CI 77891 (TITANIUM DIOXIDE), ZINC STEARATE, CI 77492 (IRON OXIDES), SQUALANE, BENZYL ALCOHOL, CI 77491 (IRON OXIDES), CI 77499 (IRON OXIDES), PRUNUS ARMENIACA (APRICOT) KERNEL OIL*, DEHYDROACETIC ACID.</v>
      </c>
      <c r="F131" s="94" t="str">
        <f t="shared" si="31"/>
        <v>COSMEBIO</v>
      </c>
      <c r="G131" s="97">
        <f>VLOOKUP(C131,Feuil2!C126:E342,3,FALSE)</f>
        <v>0.99</v>
      </c>
      <c r="H131" s="97">
        <f>VLOOKUP(C131,Feuil2!C126:F342,4,FALSE)</f>
        <v>0.1</v>
      </c>
      <c r="I131" s="116">
        <f t="shared" si="40"/>
        <v>12</v>
      </c>
      <c r="J131" s="123">
        <f t="shared" si="41"/>
        <v>15</v>
      </c>
      <c r="K131" s="123" t="str">
        <f t="shared" si="42"/>
        <v>4,5 g</v>
      </c>
      <c r="L131" s="123" t="str">
        <f t="shared" si="35"/>
        <v>0.16 oz.</v>
      </c>
      <c r="M131" s="123">
        <f t="shared" si="43"/>
        <v>20</v>
      </c>
      <c r="N131" s="123">
        <f t="shared" si="44"/>
        <v>43</v>
      </c>
      <c r="O131" s="123">
        <f t="shared" si="45"/>
        <v>43</v>
      </c>
      <c r="P131" s="123">
        <v>33049100</v>
      </c>
      <c r="Q131" s="115" t="str">
        <f t="shared" si="46"/>
        <v>ITALY</v>
      </c>
      <c r="R131" s="46" t="s">
        <v>682</v>
      </c>
    </row>
    <row r="132" spans="1:18" ht="15">
      <c r="A132" s="42" t="s">
        <v>5</v>
      </c>
      <c r="B132" s="2" t="s">
        <v>302</v>
      </c>
      <c r="C132" s="3">
        <v>3760220171214</v>
      </c>
      <c r="D132" s="4" t="s">
        <v>125</v>
      </c>
      <c r="E132" s="92" t="str">
        <f t="shared" si="30"/>
        <v>MICA, ZEA MAYS (CORN) STARCH*, CI 77891 (TITANIUM DIOXIDE), ZINC STEARATE, CI 77492 (IRON OXIDES), SQUALANE, BENZYL ALCOHOL, CI 77491 (IRON OXIDES), CI 77499 (IRON OXIDES), PRUNUS ARMENIACA (APRICOT) KERNEL OIL*, DEHYDROACETIC ACID.</v>
      </c>
      <c r="F132" s="94" t="str">
        <f t="shared" si="31"/>
        <v>COSMEBIO</v>
      </c>
      <c r="G132" s="97">
        <f>VLOOKUP(C132,Feuil2!C127:E343,3,FALSE)</f>
        <v>0.99</v>
      </c>
      <c r="H132" s="97">
        <f>VLOOKUP(C132,Feuil2!C127:F343,4,FALSE)</f>
        <v>0.1</v>
      </c>
      <c r="I132" s="116">
        <f t="shared" si="40"/>
        <v>12</v>
      </c>
      <c r="J132" s="123">
        <f t="shared" si="41"/>
        <v>15</v>
      </c>
      <c r="K132" s="123" t="str">
        <f t="shared" si="42"/>
        <v>4,5 g</v>
      </c>
      <c r="L132" s="123" t="str">
        <f t="shared" si="35"/>
        <v>0.16 oz.</v>
      </c>
      <c r="M132" s="123">
        <f t="shared" si="43"/>
        <v>20</v>
      </c>
      <c r="N132" s="123">
        <f t="shared" si="44"/>
        <v>43</v>
      </c>
      <c r="O132" s="123">
        <f t="shared" si="45"/>
        <v>43</v>
      </c>
      <c r="P132" s="123">
        <v>33049100</v>
      </c>
      <c r="Q132" s="115" t="str">
        <f t="shared" si="46"/>
        <v>ITALY</v>
      </c>
      <c r="R132" s="46" t="s">
        <v>682</v>
      </c>
    </row>
    <row r="133" spans="1:18" ht="15">
      <c r="A133" s="42" t="s">
        <v>5</v>
      </c>
      <c r="B133" s="2" t="s">
        <v>303</v>
      </c>
      <c r="C133" s="3">
        <v>3760220171221</v>
      </c>
      <c r="D133" s="4" t="s">
        <v>126</v>
      </c>
      <c r="E133" s="92" t="str">
        <f t="shared" si="30"/>
        <v>MICA, ZEA MAYS (CORN) STARCH*, CI 77891 (TITANIUM DIOXIDE), CI 77492 (IRON OXIDES), ZINC STEARATE, CI 77491 (IRON OXIDES), CI 77499 (IRON OXIDES), SQUALANE, BENZYL ALCOHOL, PRUNUS ARMENIACA (APRICOT) KERNEL OIL*, DEHYDROACETIC ACID.</v>
      </c>
      <c r="F133" s="94" t="str">
        <f t="shared" si="31"/>
        <v>COSMEBIO</v>
      </c>
      <c r="G133" s="97">
        <f>VLOOKUP(C133,Feuil2!C128:E344,3,FALSE)</f>
        <v>0.99</v>
      </c>
      <c r="H133" s="97">
        <f>VLOOKUP(C133,Feuil2!C128:F344,4,FALSE)</f>
        <v>0.1</v>
      </c>
      <c r="I133" s="116">
        <f t="shared" si="40"/>
        <v>12</v>
      </c>
      <c r="J133" s="123">
        <f t="shared" si="41"/>
        <v>15</v>
      </c>
      <c r="K133" s="123" t="str">
        <f t="shared" si="42"/>
        <v>4,5 g</v>
      </c>
      <c r="L133" s="123" t="str">
        <f t="shared" si="35"/>
        <v>0.16 oz.</v>
      </c>
      <c r="M133" s="123">
        <f t="shared" si="43"/>
        <v>20</v>
      </c>
      <c r="N133" s="123">
        <f t="shared" si="44"/>
        <v>43</v>
      </c>
      <c r="O133" s="123">
        <f t="shared" si="45"/>
        <v>43</v>
      </c>
      <c r="P133" s="123">
        <v>33049100</v>
      </c>
      <c r="Q133" s="115" t="str">
        <f t="shared" si="46"/>
        <v>ITALY</v>
      </c>
      <c r="R133" s="46" t="s">
        <v>682</v>
      </c>
    </row>
    <row r="134" spans="1:18" ht="25.5">
      <c r="A134" s="43" t="s">
        <v>5</v>
      </c>
      <c r="B134" s="10" t="s">
        <v>359</v>
      </c>
      <c r="C134" s="9">
        <v>3760220173461</v>
      </c>
      <c r="D134" s="11" t="s">
        <v>360</v>
      </c>
      <c r="E134" s="106" t="s">
        <v>1033</v>
      </c>
      <c r="F134" s="106" t="s">
        <v>830</v>
      </c>
      <c r="G134" s="98">
        <v>1</v>
      </c>
      <c r="H134" s="98">
        <v>0.14</v>
      </c>
      <c r="I134" s="117" t="s">
        <v>1092</v>
      </c>
      <c r="J134" s="125">
        <v>29</v>
      </c>
      <c r="K134" s="125" t="s">
        <v>1146</v>
      </c>
      <c r="L134" s="125" t="s">
        <v>1148</v>
      </c>
      <c r="M134" s="125">
        <v>20</v>
      </c>
      <c r="N134" s="125">
        <v>62</v>
      </c>
      <c r="O134" s="125">
        <v>62</v>
      </c>
      <c r="P134" s="125">
        <v>33049100</v>
      </c>
      <c r="Q134" s="120" t="s">
        <v>1143</v>
      </c>
      <c r="R134" s="47" t="s">
        <v>1036</v>
      </c>
    </row>
    <row r="135" spans="1:18" ht="25.5">
      <c r="A135" s="43" t="s">
        <v>5</v>
      </c>
      <c r="B135" s="10" t="s">
        <v>1040</v>
      </c>
      <c r="C135" s="9">
        <v>3760220174765</v>
      </c>
      <c r="D135" s="11" t="s">
        <v>361</v>
      </c>
      <c r="E135" s="106" t="s">
        <v>1039</v>
      </c>
      <c r="F135" s="106" t="s">
        <v>830</v>
      </c>
      <c r="G135" s="98">
        <v>1</v>
      </c>
      <c r="H135" s="98">
        <v>0.22</v>
      </c>
      <c r="I135" s="117" t="s">
        <v>1092</v>
      </c>
      <c r="J135" s="125">
        <v>32</v>
      </c>
      <c r="K135" s="125" t="s">
        <v>1147</v>
      </c>
      <c r="L135" s="125" t="s">
        <v>1149</v>
      </c>
      <c r="M135" s="125">
        <v>20</v>
      </c>
      <c r="N135" s="125">
        <v>62</v>
      </c>
      <c r="O135" s="125">
        <v>62</v>
      </c>
      <c r="P135" s="125">
        <v>33049100</v>
      </c>
      <c r="Q135" s="120" t="s">
        <v>1143</v>
      </c>
      <c r="R135" s="47" t="s">
        <v>362</v>
      </c>
    </row>
    <row r="136" spans="1:18" ht="15">
      <c r="A136" s="42" t="s">
        <v>5</v>
      </c>
      <c r="B136" s="2" t="s">
        <v>304</v>
      </c>
      <c r="C136" s="3">
        <v>3760220171238</v>
      </c>
      <c r="D136" s="4" t="s">
        <v>127</v>
      </c>
      <c r="E136" s="92" t="str">
        <f aca="true" t="shared" si="47" ref="E136:E172">VLOOKUP(C136,ean,2,FALSE)</f>
        <v>MICA, CI 77891 (TITANIUM DIOXIDE), ZEA MAYS (CORN) STARCH*, ZINC STEARATE, SQUALANE, CI 77491(IRON OXIDES), DIISOPROPYL SEBACATE, ISOSTEARIC ACID, CI 77492 (IRON OXIDES), BENZYL ALCOHOL, SUCROSE TRISTEARATE, CI 77499 (IRON OXIDES), DEHYDROACETIC ACID, SODIUM RIBOFLAVIN PHOSPHATE, ALUMINA.</v>
      </c>
      <c r="F136" s="94" t="str">
        <f aca="true" t="shared" si="48" ref="F136:F154">VLOOKUP(C136,label,2,FALSE)</f>
        <v>COSMEBIO</v>
      </c>
      <c r="G136" s="97">
        <f>VLOOKUP(C136,Feuil2!C131:E347,3,FALSE)</f>
        <v>0.99</v>
      </c>
      <c r="H136" s="97">
        <f>VLOOKUP(C136,Feuil2!C131:F347,4,FALSE)</f>
        <v>0.1</v>
      </c>
      <c r="I136" s="116">
        <f aca="true" t="shared" si="49" ref="I136:I142">VLOOKUP(D136,date,4,FALSE)</f>
        <v>12</v>
      </c>
      <c r="J136" s="123">
        <f aca="true" t="shared" si="50" ref="J136:J142">VLOOKUP(D136,dimensions,5,FALSE)</f>
        <v>35</v>
      </c>
      <c r="K136" s="123" t="str">
        <f aca="true" t="shared" si="51" ref="K136:K142">VLOOKUP(D136,dimensions,6,FALSE)</f>
        <v>9 g</v>
      </c>
      <c r="L136" s="123" t="str">
        <f aca="true" t="shared" si="52" ref="L136:L142">VLOOKUP(D136,dimensions,7,FALSE)</f>
        <v>0.32 oz.</v>
      </c>
      <c r="M136" s="123">
        <f aca="true" t="shared" si="53" ref="M136:M142">VLOOKUP(D136,dimensions,8,FALSE)</f>
        <v>20</v>
      </c>
      <c r="N136" s="123">
        <f aca="true" t="shared" si="54" ref="N136:N142">VLOOKUP(D136,dimensions,9,FALSE)</f>
        <v>62</v>
      </c>
      <c r="O136" s="123">
        <f aca="true" t="shared" si="55" ref="O136:O142">VLOOKUP(D136,dimensions,10,FALSE)</f>
        <v>62</v>
      </c>
      <c r="P136" s="123">
        <v>33049100</v>
      </c>
      <c r="Q136" s="115" t="str">
        <f aca="true" t="shared" si="56" ref="Q136:Q142">VLOOKUP(D136,MADEIN,11,FALSE)</f>
        <v>ITALY</v>
      </c>
      <c r="R136" s="46" t="s">
        <v>682</v>
      </c>
    </row>
    <row r="137" spans="1:18" ht="15">
      <c r="A137" s="42" t="s">
        <v>5</v>
      </c>
      <c r="B137" s="2" t="s">
        <v>305</v>
      </c>
      <c r="C137" s="3">
        <v>3760220171252</v>
      </c>
      <c r="D137" s="4" t="s">
        <v>128</v>
      </c>
      <c r="E137" s="92" t="str">
        <f t="shared" si="47"/>
        <v>MICA, CI 77891 (TITANIUM DIOXIDE), ZEA MAYS (CORN) STARCH*, ZINC STEARATE, SQUALANE, CI 77491 (IRON OXIDES), CI 77492 (IRON OXIDES), DIISOPROPYL SEBACATE, ISOSTEARIC ACID, BENZYL ALCOHOL, SUCROSE TRISTEARATE, CI 77499 (IRON OXIDES), DEHYDROACETIC ACID, SODIUM RIBOFLAVIN PHOSPHATE, ALUMINA.</v>
      </c>
      <c r="F137" s="94" t="str">
        <f t="shared" si="48"/>
        <v>COSMEBIO</v>
      </c>
      <c r="G137" s="97">
        <f>VLOOKUP(C137,Feuil2!C132:E348,3,FALSE)</f>
        <v>0.99</v>
      </c>
      <c r="H137" s="97">
        <f>VLOOKUP(C137,Feuil2!C132:F348,4,FALSE)</f>
        <v>0.1</v>
      </c>
      <c r="I137" s="116">
        <f t="shared" si="49"/>
        <v>12</v>
      </c>
      <c r="J137" s="123">
        <f t="shared" si="50"/>
        <v>35</v>
      </c>
      <c r="K137" s="123" t="str">
        <f t="shared" si="51"/>
        <v>9 g</v>
      </c>
      <c r="L137" s="123" t="str">
        <f t="shared" si="52"/>
        <v>0.32 oz.</v>
      </c>
      <c r="M137" s="123">
        <f t="shared" si="53"/>
        <v>20</v>
      </c>
      <c r="N137" s="123">
        <f t="shared" si="54"/>
        <v>62</v>
      </c>
      <c r="O137" s="123">
        <f t="shared" si="55"/>
        <v>62</v>
      </c>
      <c r="P137" s="123">
        <v>33049100</v>
      </c>
      <c r="Q137" s="115" t="str">
        <f t="shared" si="56"/>
        <v>ITALY</v>
      </c>
      <c r="R137" s="46" t="s">
        <v>682</v>
      </c>
    </row>
    <row r="138" spans="1:18" ht="15">
      <c r="A138" s="42" t="s">
        <v>5</v>
      </c>
      <c r="B138" s="2" t="s">
        <v>306</v>
      </c>
      <c r="C138" s="3">
        <v>3760220171276</v>
      </c>
      <c r="D138" s="4" t="s">
        <v>129</v>
      </c>
      <c r="E138" s="92" t="str">
        <f t="shared" si="47"/>
        <v>MICA, CI 77891 (TITANIUM DIOXIDE), ZEA MAYS (CORN) STARCH*, CI 77492 (IRON OXIDES), ZINC STEARATE, SQUALANE, DIISOPROPYL SEBACATE, CI 77491 (IRON OXIDES), ISOSTEARIC ACID, BENZYL ALCOHOL, CI 77499 (IRON OXIDES), SUCROSE TRISTEARATE, DEHYDROACETIC ACID, SODIUM RIBOFLAVIN PHOSPHATE, ALUMINA.</v>
      </c>
      <c r="F138" s="94" t="str">
        <f t="shared" si="48"/>
        <v>COSMEBIO</v>
      </c>
      <c r="G138" s="97">
        <f>VLOOKUP(C138,Feuil2!C133:E349,3,FALSE)</f>
        <v>0.99</v>
      </c>
      <c r="H138" s="97">
        <f>VLOOKUP(C138,Feuil2!C133:F349,4,FALSE)</f>
        <v>0.1</v>
      </c>
      <c r="I138" s="116">
        <f t="shared" si="49"/>
        <v>12</v>
      </c>
      <c r="J138" s="123">
        <f t="shared" si="50"/>
        <v>35</v>
      </c>
      <c r="K138" s="123" t="str">
        <f t="shared" si="51"/>
        <v>9 g</v>
      </c>
      <c r="L138" s="123" t="str">
        <f t="shared" si="52"/>
        <v>0.32 oz.</v>
      </c>
      <c r="M138" s="123">
        <f t="shared" si="53"/>
        <v>20</v>
      </c>
      <c r="N138" s="123">
        <f t="shared" si="54"/>
        <v>62</v>
      </c>
      <c r="O138" s="123">
        <f t="shared" si="55"/>
        <v>62</v>
      </c>
      <c r="P138" s="123">
        <v>33049100</v>
      </c>
      <c r="Q138" s="115" t="str">
        <f t="shared" si="56"/>
        <v>ITALY</v>
      </c>
      <c r="R138" s="46" t="s">
        <v>682</v>
      </c>
    </row>
    <row r="139" spans="1:18" ht="15">
      <c r="A139" s="42" t="s">
        <v>5</v>
      </c>
      <c r="B139" s="2" t="s">
        <v>307</v>
      </c>
      <c r="C139" s="3">
        <v>3760220171443</v>
      </c>
      <c r="D139" s="4" t="s">
        <v>130</v>
      </c>
      <c r="E139" s="92" t="str">
        <f t="shared" si="47"/>
        <v>TALC, ZEA MAYS (CORN) STARCH*, MICA, CI 77891 (TITANIUM DIOXIDE), ZINC STEARATE, SQUALANE, CI 77492 (IRON OXIDES), DIISOPROPYL SEBACATE, ISOSTEARIC ACID, PARFUM (FRAGRANCE), BENZYL ALCOHOL, SUCROSE TRISTEARATE, CI 77491 (IRON OXIDES), CI 77499 (IRON OXIDES), DEHYDROACETIC ACID.</v>
      </c>
      <c r="F139" s="94" t="str">
        <f t="shared" si="48"/>
        <v>COSMEBIO</v>
      </c>
      <c r="G139" s="97">
        <f>VLOOKUP(C139,Feuil2!C134:E350,3,FALSE)</f>
        <v>0.99</v>
      </c>
      <c r="H139" s="97">
        <f>VLOOKUP(C139,Feuil2!C134:F350,4,FALSE)</f>
        <v>0.101</v>
      </c>
      <c r="I139" s="116">
        <f t="shared" si="49"/>
        <v>12</v>
      </c>
      <c r="J139" s="123">
        <f t="shared" si="50"/>
        <v>35</v>
      </c>
      <c r="K139" s="123" t="str">
        <f t="shared" si="51"/>
        <v>9 g</v>
      </c>
      <c r="L139" s="123" t="str">
        <f t="shared" si="52"/>
        <v>0.32 oz.</v>
      </c>
      <c r="M139" s="123">
        <f t="shared" si="53"/>
        <v>20</v>
      </c>
      <c r="N139" s="123">
        <f t="shared" si="54"/>
        <v>62</v>
      </c>
      <c r="O139" s="123">
        <f t="shared" si="55"/>
        <v>62</v>
      </c>
      <c r="P139" s="123">
        <v>33049100</v>
      </c>
      <c r="Q139" s="115" t="str">
        <f t="shared" si="56"/>
        <v>ITALY</v>
      </c>
      <c r="R139" s="46" t="s">
        <v>682</v>
      </c>
    </row>
    <row r="140" spans="1:18" ht="15">
      <c r="A140" s="42" t="s">
        <v>5</v>
      </c>
      <c r="B140" s="2" t="s">
        <v>308</v>
      </c>
      <c r="C140" s="3">
        <v>3760220171450</v>
      </c>
      <c r="D140" s="4" t="s">
        <v>131</v>
      </c>
      <c r="E140" s="92" t="str">
        <f t="shared" si="47"/>
        <v>TALC, ZEA MAYS (CORN) STARCH*, MICA, ZINC STEARATE, CI 77891 (TITANIUM DIOXIDE), CI 77492 (IRON OXIDES), SQUALANE, PARFUM (FRAGRANCE), DIISOPROPYL SEBACATE, ISOSTEARIC ACID, BENZYL ALCOHOL, CI 77491 (IRON OXIDES), SUCROSE TRISTEARATE, CI 77499 (IRON OXIDES), DEHYDROACETIC ACID.</v>
      </c>
      <c r="F140" s="94" t="str">
        <f t="shared" si="48"/>
        <v>COSMEBIO</v>
      </c>
      <c r="G140" s="97">
        <f>VLOOKUP(C140,Feuil2!C135:E351,3,FALSE)</f>
        <v>0.99</v>
      </c>
      <c r="H140" s="97">
        <f>VLOOKUP(C140,Feuil2!C135:F351,4,FALSE)</f>
        <v>0.1</v>
      </c>
      <c r="I140" s="116">
        <f t="shared" si="49"/>
        <v>12</v>
      </c>
      <c r="J140" s="123">
        <f t="shared" si="50"/>
        <v>35</v>
      </c>
      <c r="K140" s="123" t="str">
        <f t="shared" si="51"/>
        <v>9 g</v>
      </c>
      <c r="L140" s="123" t="str">
        <f t="shared" si="52"/>
        <v>0.32 oz.</v>
      </c>
      <c r="M140" s="123">
        <f t="shared" si="53"/>
        <v>20</v>
      </c>
      <c r="N140" s="123">
        <f t="shared" si="54"/>
        <v>62</v>
      </c>
      <c r="O140" s="123">
        <f t="shared" si="55"/>
        <v>62</v>
      </c>
      <c r="P140" s="123">
        <v>33049100</v>
      </c>
      <c r="Q140" s="115" t="str">
        <f t="shared" si="56"/>
        <v>ITALY</v>
      </c>
      <c r="R140" s="46" t="s">
        <v>682</v>
      </c>
    </row>
    <row r="141" spans="1:18" ht="15">
      <c r="A141" s="42" t="s">
        <v>5</v>
      </c>
      <c r="B141" s="2" t="s">
        <v>309</v>
      </c>
      <c r="C141" s="3">
        <v>3760220171467</v>
      </c>
      <c r="D141" s="4" t="s">
        <v>132</v>
      </c>
      <c r="E141" s="92" t="str">
        <f t="shared" si="47"/>
        <v>TALC, ZEA MAYS (CORN) STARCH*, MICA, ZINC STEARATE, CI 77891 (TITANIUM DIOXIDE), SQUALANE, CI 77492 (IRON OXIDES), DIISOPROPYL SEBACATE, ISOSTEARIC ACID, PARFUM (FRAGRANCE), CI 77491 (IRON OXIDES), BENZYL ALCOHOL, CI 77499 (IRON OXIDES), SUCROSE TRISTEARATE, DEHYDROACETIC ACID.</v>
      </c>
      <c r="F141" s="94" t="str">
        <f t="shared" si="48"/>
        <v>COSMEBIO</v>
      </c>
      <c r="G141" s="97">
        <f>VLOOKUP(C141,Feuil2!C136:E352,3,FALSE)</f>
        <v>0.99</v>
      </c>
      <c r="H141" s="97">
        <f>VLOOKUP(C141,Feuil2!C136:F352,4,FALSE)</f>
        <v>0.1</v>
      </c>
      <c r="I141" s="116">
        <f t="shared" si="49"/>
        <v>12</v>
      </c>
      <c r="J141" s="123">
        <f t="shared" si="50"/>
        <v>35</v>
      </c>
      <c r="K141" s="123" t="str">
        <f t="shared" si="51"/>
        <v>9 g</v>
      </c>
      <c r="L141" s="123" t="str">
        <f t="shared" si="52"/>
        <v>0.32 oz.</v>
      </c>
      <c r="M141" s="123">
        <f t="shared" si="53"/>
        <v>20</v>
      </c>
      <c r="N141" s="123">
        <f t="shared" si="54"/>
        <v>62</v>
      </c>
      <c r="O141" s="123">
        <f t="shared" si="55"/>
        <v>62</v>
      </c>
      <c r="P141" s="123">
        <v>33049100</v>
      </c>
      <c r="Q141" s="115" t="str">
        <f t="shared" si="56"/>
        <v>ITALY</v>
      </c>
      <c r="R141" s="46" t="s">
        <v>682</v>
      </c>
    </row>
    <row r="142" spans="1:18" ht="15">
      <c r="A142" s="42" t="s">
        <v>5</v>
      </c>
      <c r="B142" s="2" t="s">
        <v>310</v>
      </c>
      <c r="C142" s="3">
        <v>3760220172693</v>
      </c>
      <c r="D142" s="4" t="s">
        <v>133</v>
      </c>
      <c r="E142" s="94" t="str">
        <f t="shared" si="47"/>
        <v>MICA, SILICA, ORYZA SATIVA (RICE) POWDER*, SIMMONDSIA CHINENSIS (JOJOBA) SEED OIL*, CAPRYLIC/CAPRIC TRIGLYCERIDE**, ZINC STEARATE, LAUROYL LYSINE, ROSA MOSCHATA SEED OIL*, PARFUM (FRAGRANCE), TOCOPHEROL, GLYCERYL CAPRYLATE. MAY CONTAIN +/-: CI 77891 (TITANIUM DIOXIDE), CI 77491 (IRON OXIDES), CI 77492 (IRON OXIDES), CI 77499 (IRON OXIDES).</v>
      </c>
      <c r="F142" s="94" t="str">
        <f t="shared" si="48"/>
        <v>COSMOS ORGANIC</v>
      </c>
      <c r="G142" s="97">
        <f>VLOOKUP(C142,Feuil2!C137:E353,3,FALSE)</f>
        <v>1</v>
      </c>
      <c r="H142" s="97">
        <f>VLOOKUP(C142,Feuil2!C137:F353,4,FALSE)</f>
        <v>0.22</v>
      </c>
      <c r="I142" s="116">
        <f t="shared" si="49"/>
        <v>12</v>
      </c>
      <c r="J142" s="123">
        <f t="shared" si="50"/>
        <v>29</v>
      </c>
      <c r="K142" s="123" t="str">
        <f t="shared" si="51"/>
        <v>10 g</v>
      </c>
      <c r="L142" s="123" t="str">
        <f t="shared" si="52"/>
        <v>0.35 oz.</v>
      </c>
      <c r="M142" s="123">
        <f t="shared" si="53"/>
        <v>20</v>
      </c>
      <c r="N142" s="123">
        <f t="shared" si="54"/>
        <v>62</v>
      </c>
      <c r="O142" s="123">
        <f t="shared" si="55"/>
        <v>62</v>
      </c>
      <c r="P142" s="123">
        <v>33049100</v>
      </c>
      <c r="Q142" s="115" t="str">
        <f t="shared" si="56"/>
        <v>ITALY</v>
      </c>
      <c r="R142" s="46" t="s">
        <v>682</v>
      </c>
    </row>
    <row r="143" spans="1:18" ht="15">
      <c r="A143" s="43" t="s">
        <v>5</v>
      </c>
      <c r="B143" s="10" t="s">
        <v>357</v>
      </c>
      <c r="C143" s="9">
        <v>3760220173485</v>
      </c>
      <c r="D143" s="11" t="s">
        <v>358</v>
      </c>
      <c r="E143" s="106" t="s">
        <v>1034</v>
      </c>
      <c r="F143" s="106" t="s">
        <v>830</v>
      </c>
      <c r="G143" s="98">
        <v>1</v>
      </c>
      <c r="H143" s="98">
        <v>0.22</v>
      </c>
      <c r="I143" s="117" t="s">
        <v>1092</v>
      </c>
      <c r="J143" s="125">
        <v>29</v>
      </c>
      <c r="K143" s="125" t="s">
        <v>1146</v>
      </c>
      <c r="L143" s="125" t="s">
        <v>1148</v>
      </c>
      <c r="M143" s="125">
        <v>20</v>
      </c>
      <c r="N143" s="125">
        <v>62</v>
      </c>
      <c r="O143" s="125">
        <v>62</v>
      </c>
      <c r="P143" s="125">
        <v>33049100</v>
      </c>
      <c r="Q143" s="120" t="s">
        <v>1143</v>
      </c>
      <c r="R143" s="47" t="s">
        <v>1035</v>
      </c>
    </row>
    <row r="144" spans="1:18" ht="15">
      <c r="A144" s="42" t="s">
        <v>5</v>
      </c>
      <c r="B144" s="2" t="s">
        <v>311</v>
      </c>
      <c r="C144" s="3">
        <v>3760220171474</v>
      </c>
      <c r="D144" s="4" t="s">
        <v>134</v>
      </c>
      <c r="E144" s="92" t="str">
        <f t="shared" si="47"/>
        <v>AQUA (WATER), CI 77891 (TITANIUM DIOXIDE), SALVIA SCLAREA (CLARY) FLOWER/LEAF/STEM WATER*, GLYCERIN*, OCTYLDODECANOL, OCTYLDODECYL STEAROYL STEARATE, SUCROSE PALMITATE, CETEARYL ALCOHOL, GLYCERYL STEARATE, MICA, SILICA, CI 77492(IRON OXIDES), POTASSIUM PALMITOYL HYDROLYZED WHEAT PROTEIN, OLEIC/LINOLEIC/LINOLENIC POLYGLYCERIDES, BENZYL ALCOHOL, CI 77491 IRON OXIDES, PARFUM (FRAGRANCE), MICROCRYSTALLINE CELLULOSE, CELLULOSE GUM, TOCOPHEROL, DEHYDROACETIC ACID, CI 77499 (IRON OXIDES), CELLULOSE.</v>
      </c>
      <c r="F144" s="94" t="str">
        <f t="shared" si="48"/>
        <v>COSMEBIO</v>
      </c>
      <c r="G144" s="97">
        <f>VLOOKUP(C144,Feuil2!C139:E355,3,FALSE)</f>
        <v>0.99</v>
      </c>
      <c r="H144" s="97">
        <f>VLOOKUP(C144,Feuil2!C139:F355,4,FALSE)</f>
        <v>0.202</v>
      </c>
      <c r="I144" s="116">
        <f aca="true" t="shared" si="57" ref="I144:I185">VLOOKUP(D144,date,4,FALSE)</f>
        <v>6</v>
      </c>
      <c r="J144" s="123">
        <f aca="true" t="shared" si="58" ref="J144:J185">VLOOKUP(D144,dimensions,5,FALSE)</f>
        <v>37</v>
      </c>
      <c r="K144" s="123" t="str">
        <f aca="true" t="shared" si="59" ref="K144:K154">VLOOKUP(D144,dimensions,6,FALSE)</f>
        <v>30 ml</v>
      </c>
      <c r="L144" s="123" t="str">
        <f aca="true" t="shared" si="60" ref="L144:L154">VLOOKUP(D144,dimensions,7,FALSE)</f>
        <v>1 fl. oz.</v>
      </c>
      <c r="M144" s="123">
        <f aca="true" t="shared" si="61" ref="M144:M185">VLOOKUP(D144,dimensions,8,FALSE)</f>
        <v>113</v>
      </c>
      <c r="N144" s="123">
        <f aca="true" t="shared" si="62" ref="N144:N185">VLOOKUP(D144,dimensions,9,FALSE)</f>
        <v>39</v>
      </c>
      <c r="O144" s="123">
        <f aca="true" t="shared" si="63" ref="O144:O185">VLOOKUP(D144,dimensions,10,FALSE)</f>
        <v>24</v>
      </c>
      <c r="P144" s="123">
        <v>33049100</v>
      </c>
      <c r="Q144" s="115" t="str">
        <f aca="true" t="shared" si="64" ref="Q144:Q185">VLOOKUP(D144,MADEIN,11,FALSE)</f>
        <v>ITALY</v>
      </c>
      <c r="R144" s="46" t="s">
        <v>682</v>
      </c>
    </row>
    <row r="145" spans="1:18" ht="15">
      <c r="A145" s="42" t="s">
        <v>5</v>
      </c>
      <c r="B145" s="2" t="s">
        <v>312</v>
      </c>
      <c r="C145" s="3">
        <v>3760220171481</v>
      </c>
      <c r="D145" s="4" t="s">
        <v>135</v>
      </c>
      <c r="E145" s="92" t="str">
        <f t="shared" si="47"/>
        <v>AQUA (WATER), CI 77891 (TITANIUM DIOXIDE), SALVIA SCLAREA (CLARY) FLOWER/LEAF/STEM WATER*, GLYCERIN*, OCTYLDODECANOL, OCTYLDODECYL STEAROYL STEARATE, SUCROSE PALMITATE, CI 77492 (IRON OXIDES), CETEARYL ALCOHOL, GLYCERYL STEARATE, MICA, SILICA, POTASSIUM PALMITOYL HYDROLYZED WHEAT PROTEIN, OLEIC/LINOLEIC/LINOLENIC POLYGLYCERIDES, BENZYL ALCOHOL, PARFUM (FRAGRANCE), MICROCRYSTALLINE CELLULOSE, CI 77491 (IRON OXIDES), CELLULOSE GUM, CI 77499 (IRON OXIDES), TOCOPHEROL, DEHYDROACETIC ACID, CELLULOSE.</v>
      </c>
      <c r="F145" s="94" t="str">
        <f t="shared" si="48"/>
        <v>COSMEBIO</v>
      </c>
      <c r="G145" s="97">
        <f>VLOOKUP(C145,Feuil2!C140:E356,3,FALSE)</f>
        <v>0.99</v>
      </c>
      <c r="H145" s="97">
        <f>VLOOKUP(C145,Feuil2!C140:F356,4,FALSE)</f>
        <v>0.2</v>
      </c>
      <c r="I145" s="116">
        <f t="shared" si="57"/>
        <v>6</v>
      </c>
      <c r="J145" s="123">
        <f t="shared" si="58"/>
        <v>37</v>
      </c>
      <c r="K145" s="123" t="str">
        <f t="shared" si="59"/>
        <v>30 ml</v>
      </c>
      <c r="L145" s="123" t="str">
        <f t="shared" si="60"/>
        <v>1 fl. oz.</v>
      </c>
      <c r="M145" s="123">
        <f t="shared" si="61"/>
        <v>113</v>
      </c>
      <c r="N145" s="123">
        <f t="shared" si="62"/>
        <v>39</v>
      </c>
      <c r="O145" s="123">
        <f t="shared" si="63"/>
        <v>24</v>
      </c>
      <c r="P145" s="123">
        <v>33049100</v>
      </c>
      <c r="Q145" s="115" t="str">
        <f t="shared" si="64"/>
        <v>ITALY</v>
      </c>
      <c r="R145" s="46" t="s">
        <v>682</v>
      </c>
    </row>
    <row r="146" spans="1:18" ht="15">
      <c r="A146" s="42" t="s">
        <v>5</v>
      </c>
      <c r="B146" s="2" t="s">
        <v>313</v>
      </c>
      <c r="C146" s="3">
        <v>3760220171498</v>
      </c>
      <c r="D146" s="4" t="s">
        <v>136</v>
      </c>
      <c r="E146" s="92" t="str">
        <f t="shared" si="47"/>
        <v>AQUA (WATER), CI 77891 (TITANIUM DIOXIDE), SALVIA SCLAREA (CLARY) FLOWER/LEAF/STEM WATER*, GLYCERIN*, OCTYLDODECANOL, OCTYLDODECYL STEAROYL STEARATE, CI 77492 (IRON OXIDES), SUCROSE PALMITATE, CETEARYL ALCOHOL, GLYCERYL STEARATE, MICA, SILICA, POTASSIUM PALMITOYL HYDROLYZED WHEAT PROTEIN, OLEIC/LINOLEIC/LINOLENIC POLYGLYCERIDES, BENZYL ALCOHOL, CI 77491 (IRON OXIDES), PARFUM (FRAGRANCE), MICROCRYSTALLINE CELLULOSE, CELLULOSE GUM, CI 77499 (IRON OXIDES), TOCOPHEROL, DEHYDROACETIC ACID, CELLULOSE.</v>
      </c>
      <c r="F146" s="94" t="str">
        <f t="shared" si="48"/>
        <v>COSMEBIO</v>
      </c>
      <c r="G146" s="97">
        <f>VLOOKUP(C146,Feuil2!C141:E357,3,FALSE)</f>
        <v>0.99</v>
      </c>
      <c r="H146" s="97">
        <f>VLOOKUP(C146,Feuil2!C141:F357,4,FALSE)</f>
        <v>0.2</v>
      </c>
      <c r="I146" s="116">
        <f t="shared" si="57"/>
        <v>6</v>
      </c>
      <c r="J146" s="123">
        <f t="shared" si="58"/>
        <v>37</v>
      </c>
      <c r="K146" s="123" t="str">
        <f t="shared" si="59"/>
        <v>30 ml</v>
      </c>
      <c r="L146" s="123" t="str">
        <f t="shared" si="60"/>
        <v>1 fl. oz.</v>
      </c>
      <c r="M146" s="123">
        <f t="shared" si="61"/>
        <v>113</v>
      </c>
      <c r="N146" s="123">
        <f t="shared" si="62"/>
        <v>39</v>
      </c>
      <c r="O146" s="123">
        <f t="shared" si="63"/>
        <v>24</v>
      </c>
      <c r="P146" s="123">
        <v>33049100</v>
      </c>
      <c r="Q146" s="115" t="str">
        <f t="shared" si="64"/>
        <v>ITALY</v>
      </c>
      <c r="R146" s="46" t="s">
        <v>682</v>
      </c>
    </row>
    <row r="147" spans="1:18" ht="15">
      <c r="A147" s="42" t="s">
        <v>5</v>
      </c>
      <c r="B147" s="2" t="s">
        <v>314</v>
      </c>
      <c r="C147" s="3">
        <v>3760220171504</v>
      </c>
      <c r="D147" s="4" t="s">
        <v>137</v>
      </c>
      <c r="E147" s="92" t="str">
        <f t="shared" si="47"/>
        <v>AQUA (WATER), CI 77891 (TITANIUM DIOXIDE), SALVIA SCLAREA (CLARY) FLOWER/LEAF/STEM WATER*, GLYCERIN*, OCTYLDODECANOL, OCTYLDODECYL STEAROYL STEARATE, SUCROSE PALMITATE, CETEARYL ALCOHOL, GLYCERYL STEARATE, CI 77492 (IRON OXIDES), MICA,SILICA, POTASSIUM PALMITOYL HYDROLYZED WHEAT PROTEIN, OLEIC/LINOLEIC/LINOLENIC POLYGLYCERIDES, BENZYL ALCOHOL, CI 77491 (IRON OXIDES), PARFUM (FRAGRANCE), MICROCRYSTALLINE CELLULOSE, CELLULOSE GUM, CI 77499 (IRON OXIDES), TOCOPHEROL, DEHYDROACETIC ACID, CELLULOSE.</v>
      </c>
      <c r="F147" s="94" t="str">
        <f t="shared" si="48"/>
        <v>COSMEBIO</v>
      </c>
      <c r="G147" s="97">
        <f>VLOOKUP(C147,Feuil2!C142:E358,3,FALSE)</f>
        <v>0.99</v>
      </c>
      <c r="H147" s="97">
        <f>VLOOKUP(C147,Feuil2!C142:F358,4,FALSE)</f>
        <v>0.2</v>
      </c>
      <c r="I147" s="116">
        <f t="shared" si="57"/>
        <v>6</v>
      </c>
      <c r="J147" s="123">
        <f t="shared" si="58"/>
        <v>37</v>
      </c>
      <c r="K147" s="123" t="str">
        <f t="shared" si="59"/>
        <v>30 ml</v>
      </c>
      <c r="L147" s="123" t="str">
        <f t="shared" si="60"/>
        <v>1 fl. oz.</v>
      </c>
      <c r="M147" s="123">
        <f t="shared" si="61"/>
        <v>113</v>
      </c>
      <c r="N147" s="123">
        <f t="shared" si="62"/>
        <v>39</v>
      </c>
      <c r="O147" s="123">
        <f t="shared" si="63"/>
        <v>24</v>
      </c>
      <c r="P147" s="123">
        <v>33049100</v>
      </c>
      <c r="Q147" s="115" t="str">
        <f t="shared" si="64"/>
        <v>ITALY</v>
      </c>
      <c r="R147" s="46" t="s">
        <v>682</v>
      </c>
    </row>
    <row r="148" spans="1:18" ht="15">
      <c r="A148" s="42" t="s">
        <v>5</v>
      </c>
      <c r="B148" s="2" t="s">
        <v>315</v>
      </c>
      <c r="C148" s="3">
        <v>3760220171511</v>
      </c>
      <c r="D148" s="4" t="s">
        <v>138</v>
      </c>
      <c r="E148" s="92" t="str">
        <f t="shared" si="47"/>
        <v>AQUA (WATER), CI 77891 (TITANIUM DIOXIDE), SALVIA SCLAREA (CLARY) FLOWER/LEAF/STEM WATER,* GLYCERIN*, OCTYLDODECANOL, OCTYLDODECYL STEAROYL STEARATE, CI 77492 (IRON OXIDES), SUCROSE PALMITATE, CETEARYL ALCOHOL, GLYCERYL STEARATE, MICA, SILICA, POTASSIUM PALMITOYL HYDROLYZED WHEAT PROTEIN, OLEIC/LINOLEIC/LINOLENIC POLYGLYCERIDES, BENZYL ALCOHOL, CI 77491 (IRON OXIDES), CI 77499 (IRON OXIDES), PARFUM (FRAGRANCE), MICROCRYSTALLINE CELLULOSE, CELLULOSE GUM, TOCOPHEROL, DEHYDROACETIC ACID, CELLULOSE.</v>
      </c>
      <c r="F148" s="94" t="str">
        <f t="shared" si="48"/>
        <v>COSMEBIO</v>
      </c>
      <c r="G148" s="97">
        <f>VLOOKUP(C148,Feuil2!C143:E359,3,FALSE)</f>
        <v>0.99</v>
      </c>
      <c r="H148" s="97">
        <f>VLOOKUP(C148,Feuil2!C143:F359,4,FALSE)</f>
        <v>0.2</v>
      </c>
      <c r="I148" s="116">
        <f t="shared" si="57"/>
        <v>6</v>
      </c>
      <c r="J148" s="123">
        <f t="shared" si="58"/>
        <v>37</v>
      </c>
      <c r="K148" s="123" t="str">
        <f t="shared" si="59"/>
        <v>30 ml</v>
      </c>
      <c r="L148" s="123" t="str">
        <f t="shared" si="60"/>
        <v>1 fl. oz.</v>
      </c>
      <c r="M148" s="123">
        <f t="shared" si="61"/>
        <v>113</v>
      </c>
      <c r="N148" s="123">
        <f t="shared" si="62"/>
        <v>39</v>
      </c>
      <c r="O148" s="123">
        <f t="shared" si="63"/>
        <v>24</v>
      </c>
      <c r="P148" s="123">
        <v>33049100</v>
      </c>
      <c r="Q148" s="115" t="str">
        <f t="shared" si="64"/>
        <v>ITALY</v>
      </c>
      <c r="R148" s="46" t="s">
        <v>682</v>
      </c>
    </row>
    <row r="149" spans="1:18" ht="15">
      <c r="A149" s="42" t="s">
        <v>5</v>
      </c>
      <c r="B149" s="2" t="s">
        <v>316</v>
      </c>
      <c r="C149" s="3">
        <v>3760220171146</v>
      </c>
      <c r="D149" s="4" t="s">
        <v>139</v>
      </c>
      <c r="E149" s="92" t="str">
        <f t="shared" si="47"/>
        <v>AQUA (WATER), VACCINIUM MACROCARPON (CRANBERRY) FRUIT WATER*, CAPRYLIC/CAPRIC TRIGLYCERIDE, PROPANEDIOL, DICAPRYLYL CARBONATE, CI 77891 (TITANIUM DIOXIDE), CETEARYL ALCOHOL, HYDROGENATED VEGETABLE OIL, LAUROYL LYSINE, BUTYROSPERMUM PARKII (SHEA BUTTER)*, CETEARYL GLUCOSIDE, BENZYL ALCOHOL, CI 77492 (IRON OXIDES), MICROCRYSTALLINE CELLULOSE, GLYCERYL CAPRYLATE, PARFUM (FRAGRANCE), SODIUM STEAROYL GLUTAMATE, XANTHAN GUM, FAGUS SYLVATICA BUD EXTRACT*, CI 77491 (IRON OXIDES), TOCOPHEROL, AVENA SATIVA (OAT) KERNEL EXTRACT**, SIMMONDSIA CHINENSIS (JOJOBA) SEED OIL*, VACCINIUM MACROCARPON (CRANBERRY) SEED OIL*, CELLULOSE GUM, DEHYDROACETIC ACID, SODIUM PHYTATE, CI 77499 (IRON OXIDES), SODIUM BENZOATE, LINALOOL, LIMONENE, BENZOIC ACID, ALCOHOL</v>
      </c>
      <c r="F149" s="94" t="str">
        <f t="shared" si="48"/>
        <v>COSMOS ORGANIC</v>
      </c>
      <c r="G149" s="97">
        <f>VLOOKUP(C149,Feuil2!C144:E360,3,FALSE)</f>
        <v>0.9898</v>
      </c>
      <c r="H149" s="97">
        <f>VLOOKUP(C149,Feuil2!C144:F360,4,FALSE)</f>
        <v>0.2237</v>
      </c>
      <c r="I149" s="116">
        <f t="shared" si="57"/>
        <v>6</v>
      </c>
      <c r="J149" s="123">
        <f t="shared" si="58"/>
        <v>37</v>
      </c>
      <c r="K149" s="123" t="str">
        <f t="shared" si="59"/>
        <v>30 ml</v>
      </c>
      <c r="L149" s="123" t="str">
        <f t="shared" si="60"/>
        <v>1 fl. oz.</v>
      </c>
      <c r="M149" s="123">
        <f t="shared" si="61"/>
        <v>113</v>
      </c>
      <c r="N149" s="123">
        <f t="shared" si="62"/>
        <v>39</v>
      </c>
      <c r="O149" s="123">
        <f t="shared" si="63"/>
        <v>24</v>
      </c>
      <c r="P149" s="123">
        <v>33049100</v>
      </c>
      <c r="Q149" s="115" t="str">
        <f t="shared" si="64"/>
        <v>France</v>
      </c>
      <c r="R149" s="46" t="s">
        <v>682</v>
      </c>
    </row>
    <row r="150" spans="1:18" ht="15">
      <c r="A150" s="42" t="s">
        <v>5</v>
      </c>
      <c r="B150" s="2" t="s">
        <v>317</v>
      </c>
      <c r="C150" s="3">
        <v>3760220171405</v>
      </c>
      <c r="D150" s="4" t="s">
        <v>140</v>
      </c>
      <c r="E150" s="92" t="str">
        <f t="shared" si="47"/>
        <v>AQUA (WATER), VACCINIUM MACROCARPON (CRANBERRY) FRUIT WATER*, CAPRYLIC/CAPRIC TRIGLYCERIDE, PROPANEDIOL, DICAPRYLYL CARBONATE, CI 77891 (TITANIUM DIOXIDE), CETEARYL ALCOHOL, HYDROGENATED VEGETABLE OIL, LAUROYL LYSINE, BUTYROSPERMUM PARKII (SHEA BUTTER)*, CETEARYL GLUCOSIDE, BENZYL ALCOHOL, CI 77492 (IRON OXIDES), MICROCRYSTALLINE CELLULOSE, GLYCERYL CAPRYLATE, PARFUM (FRAGRANCE), SODIUM STEAROYL GLUTAMATE, XANTHAN GUM, FAGUS SYLVATICA BUD EXTRACT*, CI 77491 (IRON OXIDES), TOCOPHEROL, AVENA SATIVA (OAT) KERNEL EXTRACT**, SIMMONDSIA CHINENSIS (JOJOBA) SEED OIL*, VACCINIUM MACROCARPON (CRANBERRY) SEED OIL*, CELLULOSE GUM, DEHYDROACETIC ACID, SODIUM PHYTATE, CI 77499 (IRON OXIDES), SODIUM BENZOATE, LINALOOL, LIMONENE, BENZOIC ACID, ALCOHOL</v>
      </c>
      <c r="F150" s="94" t="str">
        <f t="shared" si="48"/>
        <v>COSMOS ORGANIC</v>
      </c>
      <c r="G150" s="97">
        <f>VLOOKUP(C150,Feuil2!C145:E361,3,FALSE)</f>
        <v>0.9898</v>
      </c>
      <c r="H150" s="97">
        <f>VLOOKUP(C150,Feuil2!C145:F361,4,FALSE)</f>
        <v>0.2237</v>
      </c>
      <c r="I150" s="116">
        <f t="shared" si="57"/>
        <v>6</v>
      </c>
      <c r="J150" s="123">
        <f t="shared" si="58"/>
        <v>37</v>
      </c>
      <c r="K150" s="123" t="str">
        <f t="shared" si="59"/>
        <v>30 ml</v>
      </c>
      <c r="L150" s="123" t="str">
        <f t="shared" si="60"/>
        <v>1 fl. oz.</v>
      </c>
      <c r="M150" s="123">
        <f t="shared" si="61"/>
        <v>113</v>
      </c>
      <c r="N150" s="123">
        <f t="shared" si="62"/>
        <v>39</v>
      </c>
      <c r="O150" s="123">
        <f t="shared" si="63"/>
        <v>24</v>
      </c>
      <c r="P150" s="123">
        <v>33049100</v>
      </c>
      <c r="Q150" s="115" t="str">
        <f t="shared" si="64"/>
        <v>France</v>
      </c>
      <c r="R150" s="46" t="s">
        <v>682</v>
      </c>
    </row>
    <row r="151" spans="1:18" ht="15">
      <c r="A151" s="42" t="s">
        <v>5</v>
      </c>
      <c r="B151" s="2" t="s">
        <v>318</v>
      </c>
      <c r="C151" s="3">
        <v>3760220171412</v>
      </c>
      <c r="D151" s="4" t="s">
        <v>141</v>
      </c>
      <c r="E151" s="92" t="str">
        <f t="shared" si="47"/>
        <v>AQUA (WATER), VACCINIUM MACROCARPON (CRANBERRY) FRUIT WATER*, CAPRYLIC/CAPRIC TRIGLYCERIDE, PROPANEDIOL, DICAPRYLYL CARBONATE, CETEARYL ALCOHOL, CI 77891 (TITANIUM DIOXIDE), HYDROGENATED VEGETABLE OIL, LAUROYL LYSINE, BUTYROSPERMUM PARKII (SHEA BUTTER)*, CETEARYL GLUCOSIDE, CI 77492 (IRON OXIDES), BENZYL ALCOHOL, MICROCRYSTALLINE CELLULOSE, GLYCERYL CAPRYLATE, PARFUM (FRAGRANCE), SODIUM STEAROYL GLUTAMATE, XANTHAN GUM, CI 77491 (IRON OXIDES), FAGUS SYLVATICA BUD EXTRACT*, TOCOPHEROL, AVENA SATIVA (OAT) KERNEL EXTRACT**, SIMMONDSIA CHINENSIS (JOJOBA) SEED OIL*, VACCINIUM MACROCARPON (CRANBERRY) SEED OIL*, CI 77499 (IRON OXIDES), CELLULOSE GUM, DEHYDROACETIC ACID, SODIUM PHYTATE, SODIUM BENZOATE, LINALOOL, LIMONENE, BENZOIC ACID, ALCOHOL</v>
      </c>
      <c r="F151" s="94" t="str">
        <f t="shared" si="48"/>
        <v>COSMOS ORGANIC</v>
      </c>
      <c r="G151" s="97">
        <f>VLOOKUP(C151,Feuil2!C146:E362,3,FALSE)</f>
        <v>0.9898</v>
      </c>
      <c r="H151" s="97">
        <f>VLOOKUP(C151,Feuil2!C146:F362,4,FALSE)</f>
        <v>0.2237</v>
      </c>
      <c r="I151" s="116">
        <f t="shared" si="57"/>
        <v>6</v>
      </c>
      <c r="J151" s="123">
        <f t="shared" si="58"/>
        <v>37</v>
      </c>
      <c r="K151" s="123" t="str">
        <f t="shared" si="59"/>
        <v>30 ml</v>
      </c>
      <c r="L151" s="123" t="str">
        <f t="shared" si="60"/>
        <v>1 fl. oz.</v>
      </c>
      <c r="M151" s="123">
        <f t="shared" si="61"/>
        <v>113</v>
      </c>
      <c r="N151" s="123">
        <f t="shared" si="62"/>
        <v>39</v>
      </c>
      <c r="O151" s="123">
        <f t="shared" si="63"/>
        <v>24</v>
      </c>
      <c r="P151" s="123">
        <v>33049100</v>
      </c>
      <c r="Q151" s="115" t="str">
        <f t="shared" si="64"/>
        <v>France</v>
      </c>
      <c r="R151" s="46" t="s">
        <v>682</v>
      </c>
    </row>
    <row r="152" spans="1:18" ht="15">
      <c r="A152" s="42" t="s">
        <v>5</v>
      </c>
      <c r="B152" s="2" t="s">
        <v>319</v>
      </c>
      <c r="C152" s="3">
        <v>3760220171429</v>
      </c>
      <c r="D152" s="4" t="s">
        <v>142</v>
      </c>
      <c r="E152" s="92" t="str">
        <f t="shared" si="47"/>
        <v>AQUA (WATER), VACCINIUM MACROCARPON (CRANBERRY) FRUIT WATER*, CAPRYLIC/CAPRIC TRIGLYCERIDE, PROPANEDIOL, DICAPRYLYL CARBONATE, CETEARYL ALCOHOL, CI 77891 (TITANIUM DIOXIDE), HYDROGENATED VEGETABLE OIL, LAUROYL LYSINE, BUTYROSPERMUM PARKII (SHEA BUTTER)*, CETEARYL GLUCOSIDE, CI 77492 (IRON OXIDES), BENZYL ALCOHOL, MICROCRYSTALLINE CELLULOSE, GLYCERYL CAPRYLATE, PARFUM (FRAGRANCE), SODIUM STEAROYL GLUTAMATE, XANTHAN GUM, CI 77491 (IRON OXIDES), FAGUS SYLVATICA BUD EXTRACT*, TOCOPHEROL, AVENA SATIVA (OAT) KERNEL EXTRACT**, CI 77499 (IRON OXIDES), SIMMONDSIA CHINENSIS (JOJOBA) SEED OIL*, VACCINIUM MACROCARPON (CRANBERRY) SEED OIL*, CELLULOSE GUM, DEHYDROACETIC ACID, SODIUM PHYTATE, SODIUM BENZOATE, LINALOOL, LIMONENE, BENZOIC ACID, ALCOHOL</v>
      </c>
      <c r="F152" s="94" t="str">
        <f t="shared" si="48"/>
        <v>COSMOS ORGANIC</v>
      </c>
      <c r="G152" s="97">
        <f>VLOOKUP(C152,Feuil2!C147:E363,3,FALSE)</f>
        <v>0.9898</v>
      </c>
      <c r="H152" s="97">
        <f>VLOOKUP(C152,Feuil2!C147:F363,4,FALSE)</f>
        <v>0.2237</v>
      </c>
      <c r="I152" s="116">
        <f t="shared" si="57"/>
        <v>6</v>
      </c>
      <c r="J152" s="123">
        <f t="shared" si="58"/>
        <v>37</v>
      </c>
      <c r="K152" s="123" t="str">
        <f t="shared" si="59"/>
        <v>30 ml</v>
      </c>
      <c r="L152" s="123" t="str">
        <f t="shared" si="60"/>
        <v>1 fl. oz.</v>
      </c>
      <c r="M152" s="123">
        <f t="shared" si="61"/>
        <v>113</v>
      </c>
      <c r="N152" s="123">
        <f t="shared" si="62"/>
        <v>39</v>
      </c>
      <c r="O152" s="123">
        <f t="shared" si="63"/>
        <v>24</v>
      </c>
      <c r="P152" s="123">
        <v>33049100</v>
      </c>
      <c r="Q152" s="115" t="str">
        <f t="shared" si="64"/>
        <v>France</v>
      </c>
      <c r="R152" s="46" t="s">
        <v>682</v>
      </c>
    </row>
    <row r="153" spans="1:18" ht="15">
      <c r="A153" s="42" t="s">
        <v>5</v>
      </c>
      <c r="B153" s="2" t="s">
        <v>320</v>
      </c>
      <c r="C153" s="3">
        <v>3760220171436</v>
      </c>
      <c r="D153" s="4" t="s">
        <v>143</v>
      </c>
      <c r="E153" s="92" t="str">
        <f t="shared" si="47"/>
        <v>AQUA (WATER), VACCINIUM MACROCARPON (CRANBERRY) FRUIT WATER*, CAPRYLIC/CAPRIC TRIGLYCERIDE, PROPANEDIOL, DICAPRYLYL CARBONATE, CETEARYL ALCOHOL, CI 77891 (TITANIUM DIOXIDE), HYDROGENATED VEGETABLE OIL, LAUROYL LYSINE, BUTYROSPERMUM PARKII (SHEA BUTTER)*, CETEARYL GLUCOSIDE, CI 77492 (IRON OXIDES), BENZYL ALCOHOL, MICROCRYSTALLINE CELLULOSE, GLYCERYL CAPRYLATE, PARFUM (FRAGRANCE), SODIUM STEAROYL GLUTAMATE, XANTHAN GUM, CI 77491 (IRON OXIDES), FAGUS SYLVATICA BUD EXTRACT*, CI 77499 (IRON OXIDES), TOCOPHEROL, AVENA SATIVA (OAT) KERNEL EXTRACT**, SIMMONDSIA CHINENSIS (JOJOBA) SEED OIL*, VACCINIUM MACROCARPON (CRANBERRY) SEED OIL*, CELLULOSE GUM, DEHYDROACETIC ACID, SODIUM PHYTATE, SODIUM BENZOATE, LINALOOL, LIMONENE, BENZOIC ACID, ALCOHOL</v>
      </c>
      <c r="F153" s="94" t="str">
        <f t="shared" si="48"/>
        <v>COSMOS ORGANIC</v>
      </c>
      <c r="G153" s="97">
        <f>VLOOKUP(C153,Feuil2!C148:E364,3,FALSE)</f>
        <v>0.9898</v>
      </c>
      <c r="H153" s="97">
        <f>VLOOKUP(C153,Feuil2!C148:F364,4,FALSE)</f>
        <v>0.2237</v>
      </c>
      <c r="I153" s="116">
        <f t="shared" si="57"/>
        <v>6</v>
      </c>
      <c r="J153" s="123">
        <f t="shared" si="58"/>
        <v>37</v>
      </c>
      <c r="K153" s="123" t="str">
        <f t="shared" si="59"/>
        <v>30 ml</v>
      </c>
      <c r="L153" s="123" t="str">
        <f t="shared" si="60"/>
        <v>1 fl. oz.</v>
      </c>
      <c r="M153" s="123">
        <f t="shared" si="61"/>
        <v>113</v>
      </c>
      <c r="N153" s="123">
        <f t="shared" si="62"/>
        <v>39</v>
      </c>
      <c r="O153" s="123">
        <f t="shared" si="63"/>
        <v>24</v>
      </c>
      <c r="P153" s="123">
        <v>33049100</v>
      </c>
      <c r="Q153" s="115" t="str">
        <f t="shared" si="64"/>
        <v>France</v>
      </c>
      <c r="R153" s="46" t="s">
        <v>682</v>
      </c>
    </row>
    <row r="154" spans="1:18" ht="15">
      <c r="A154" s="42" t="s">
        <v>5</v>
      </c>
      <c r="B154" s="2" t="s">
        <v>321</v>
      </c>
      <c r="C154" s="3">
        <v>3760220171559</v>
      </c>
      <c r="D154" s="4" t="s">
        <v>144</v>
      </c>
      <c r="E154" s="92" t="str">
        <f t="shared" si="47"/>
        <v>AQUA (WATER), VACCINIUM MACROCARPON (CRANBERRY) FRUIT WATER*, CAPRYLIC/CAPRIC TRIGLYCERIDE, PROPANEDIOL, DICAPRYLYL CARBONATE, CETEARYL ALCOHOL, HYDROGENATED VEGETABLE OIL, CI 77891 (TITANIUM DIOXIDE), LAUROYL LYSINE, CI 77492 (IRON OXIDES), BUTYROSPERMUM PARKII (SHEA BUTTER)*, CETEARYL GLUCOSIDE, BENZYL ALCOHOL, MICROCRYSTALLINE CELLULOSE, GLYCERYL CAPRYLATE, CI 77491 (IRON OXIDES), PARFUM (FRAGRANCE), SODIUM STEAROYL GLUTAMATE, XANTHAN GUM, CI 77499 (IRON OXIDES), FAGUS SYLVATICA BUD EXTRACT*, TOCOPHEROL, AVENA SATIVA (OAT) KERNEL EXTRACT**, SIMMONDSIA CHINENSIS (JOJOBA) SEED OIL*, VACCINIUM MACROCARPON (CRANBERRY) SEED OIL*, CELLULOSE GUM, DEHYDROACETIC ACID, SODIUM PHYTATE, SODIUM BENZOATE, LINALOOL, LIMONENE, BENZOIC ACID, ALCOHOL</v>
      </c>
      <c r="F154" s="94" t="str">
        <f t="shared" si="48"/>
        <v>COSMOS ORGANIC</v>
      </c>
      <c r="G154" s="97">
        <f>VLOOKUP(C154,Feuil2!C149:E365,3,FALSE)</f>
        <v>0.9898</v>
      </c>
      <c r="H154" s="97">
        <f>VLOOKUP(C154,Feuil2!C149:F365,4,FALSE)</f>
        <v>0.2237</v>
      </c>
      <c r="I154" s="116">
        <f t="shared" si="57"/>
        <v>6</v>
      </c>
      <c r="J154" s="123">
        <f t="shared" si="58"/>
        <v>37</v>
      </c>
      <c r="K154" s="123" t="str">
        <f t="shared" si="59"/>
        <v>30 ml</v>
      </c>
      <c r="L154" s="123" t="str">
        <f t="shared" si="60"/>
        <v>1 fl. oz.</v>
      </c>
      <c r="M154" s="123">
        <f t="shared" si="61"/>
        <v>113</v>
      </c>
      <c r="N154" s="123">
        <f t="shared" si="62"/>
        <v>39</v>
      </c>
      <c r="O154" s="123">
        <f t="shared" si="63"/>
        <v>24</v>
      </c>
      <c r="P154" s="123">
        <v>33049100</v>
      </c>
      <c r="Q154" s="115" t="str">
        <f t="shared" si="64"/>
        <v>France</v>
      </c>
      <c r="R154" s="46" t="s">
        <v>682</v>
      </c>
    </row>
    <row r="155" spans="1:18" ht="25.5">
      <c r="A155" s="142" t="s">
        <v>5</v>
      </c>
      <c r="B155" s="143" t="s">
        <v>1287</v>
      </c>
      <c r="C155" s="144">
        <v>3760220175649</v>
      </c>
      <c r="D155" s="145" t="s">
        <v>1293</v>
      </c>
      <c r="E155" s="146" t="s">
        <v>1299</v>
      </c>
      <c r="F155" s="146" t="s">
        <v>830</v>
      </c>
      <c r="G155" s="147">
        <v>0.99</v>
      </c>
      <c r="H155" s="147">
        <v>0.24</v>
      </c>
      <c r="I155" s="148" t="s">
        <v>1305</v>
      </c>
      <c r="J155" s="149">
        <v>90</v>
      </c>
      <c r="K155" s="149" t="s">
        <v>1306</v>
      </c>
      <c r="L155" s="149" t="s">
        <v>1128</v>
      </c>
      <c r="M155" s="149">
        <v>110</v>
      </c>
      <c r="N155" s="149">
        <v>32</v>
      </c>
      <c r="O155" s="149">
        <v>32</v>
      </c>
      <c r="P155" s="149">
        <v>33049100</v>
      </c>
      <c r="Q155" s="150" t="s">
        <v>1143</v>
      </c>
      <c r="R155" s="151" t="s">
        <v>682</v>
      </c>
    </row>
    <row r="156" spans="1:18" ht="15">
      <c r="A156" s="142" t="s">
        <v>5</v>
      </c>
      <c r="B156" s="143" t="s">
        <v>1288</v>
      </c>
      <c r="C156" s="144">
        <v>3760220175656</v>
      </c>
      <c r="D156" s="145" t="s">
        <v>1294</v>
      </c>
      <c r="E156" s="146" t="s">
        <v>1300</v>
      </c>
      <c r="F156" s="146" t="s">
        <v>830</v>
      </c>
      <c r="G156" s="147">
        <v>0.99</v>
      </c>
      <c r="H156" s="147">
        <v>0.24</v>
      </c>
      <c r="I156" s="148" t="s">
        <v>1305</v>
      </c>
      <c r="J156" s="149">
        <v>90</v>
      </c>
      <c r="K156" s="149" t="s">
        <v>1306</v>
      </c>
      <c r="L156" s="149" t="s">
        <v>1128</v>
      </c>
      <c r="M156" s="149">
        <v>110</v>
      </c>
      <c r="N156" s="149">
        <v>32</v>
      </c>
      <c r="O156" s="149">
        <v>32</v>
      </c>
      <c r="P156" s="149">
        <v>33049100</v>
      </c>
      <c r="Q156" s="150" t="s">
        <v>1143</v>
      </c>
      <c r="R156" s="151" t="s">
        <v>682</v>
      </c>
    </row>
    <row r="157" spans="1:18" ht="15">
      <c r="A157" s="142" t="s">
        <v>5</v>
      </c>
      <c r="B157" s="143" t="s">
        <v>1289</v>
      </c>
      <c r="C157" s="144">
        <v>3760220175663</v>
      </c>
      <c r="D157" s="145" t="s">
        <v>1295</v>
      </c>
      <c r="E157" s="146" t="s">
        <v>1301</v>
      </c>
      <c r="F157" s="146" t="s">
        <v>830</v>
      </c>
      <c r="G157" s="147">
        <v>0.99</v>
      </c>
      <c r="H157" s="147">
        <v>0.24</v>
      </c>
      <c r="I157" s="148" t="s">
        <v>1305</v>
      </c>
      <c r="J157" s="149">
        <v>90</v>
      </c>
      <c r="K157" s="149" t="s">
        <v>1306</v>
      </c>
      <c r="L157" s="149" t="s">
        <v>1128</v>
      </c>
      <c r="M157" s="149">
        <v>110</v>
      </c>
      <c r="N157" s="149">
        <v>32</v>
      </c>
      <c r="O157" s="149">
        <v>32</v>
      </c>
      <c r="P157" s="149">
        <v>33049100</v>
      </c>
      <c r="Q157" s="150" t="s">
        <v>1143</v>
      </c>
      <c r="R157" s="151" t="s">
        <v>682</v>
      </c>
    </row>
    <row r="158" spans="1:18" ht="25.5">
      <c r="A158" s="142" t="s">
        <v>5</v>
      </c>
      <c r="B158" s="143" t="s">
        <v>1290</v>
      </c>
      <c r="C158" s="144">
        <v>3760220175670</v>
      </c>
      <c r="D158" s="145" t="s">
        <v>1296</v>
      </c>
      <c r="E158" s="146" t="s">
        <v>1302</v>
      </c>
      <c r="F158" s="146" t="s">
        <v>830</v>
      </c>
      <c r="G158" s="147">
        <v>0.99</v>
      </c>
      <c r="H158" s="147">
        <v>0.24</v>
      </c>
      <c r="I158" s="148" t="s">
        <v>1305</v>
      </c>
      <c r="J158" s="149">
        <v>90</v>
      </c>
      <c r="K158" s="149" t="s">
        <v>1306</v>
      </c>
      <c r="L158" s="149" t="s">
        <v>1128</v>
      </c>
      <c r="M158" s="149">
        <v>110</v>
      </c>
      <c r="N158" s="149">
        <v>32</v>
      </c>
      <c r="O158" s="149">
        <v>32</v>
      </c>
      <c r="P158" s="149">
        <v>33049100</v>
      </c>
      <c r="Q158" s="150" t="s">
        <v>1143</v>
      </c>
      <c r="R158" s="151" t="s">
        <v>682</v>
      </c>
    </row>
    <row r="159" spans="1:18" ht="15">
      <c r="A159" s="142" t="s">
        <v>5</v>
      </c>
      <c r="B159" s="143" t="s">
        <v>1291</v>
      </c>
      <c r="C159" s="144">
        <v>3760220175687</v>
      </c>
      <c r="D159" s="145" t="s">
        <v>1297</v>
      </c>
      <c r="E159" s="146" t="s">
        <v>1303</v>
      </c>
      <c r="F159" s="146" t="s">
        <v>830</v>
      </c>
      <c r="G159" s="147">
        <v>0.99</v>
      </c>
      <c r="H159" s="147">
        <v>0.24</v>
      </c>
      <c r="I159" s="148" t="s">
        <v>1305</v>
      </c>
      <c r="J159" s="149">
        <v>90</v>
      </c>
      <c r="K159" s="149" t="s">
        <v>1306</v>
      </c>
      <c r="L159" s="149" t="s">
        <v>1128</v>
      </c>
      <c r="M159" s="149">
        <v>110</v>
      </c>
      <c r="N159" s="149">
        <v>32</v>
      </c>
      <c r="O159" s="149">
        <v>32</v>
      </c>
      <c r="P159" s="149">
        <v>33049100</v>
      </c>
      <c r="Q159" s="150" t="s">
        <v>1143</v>
      </c>
      <c r="R159" s="151" t="s">
        <v>682</v>
      </c>
    </row>
    <row r="160" spans="1:18" ht="15">
      <c r="A160" s="142" t="s">
        <v>5</v>
      </c>
      <c r="B160" s="143" t="s">
        <v>1292</v>
      </c>
      <c r="C160" s="144">
        <v>3760220175694</v>
      </c>
      <c r="D160" s="145" t="s">
        <v>1298</v>
      </c>
      <c r="E160" s="146" t="s">
        <v>1304</v>
      </c>
      <c r="F160" s="146" t="s">
        <v>830</v>
      </c>
      <c r="G160" s="147">
        <v>0.99</v>
      </c>
      <c r="H160" s="147">
        <v>0.24</v>
      </c>
      <c r="I160" s="148" t="s">
        <v>1305</v>
      </c>
      <c r="J160" s="149">
        <v>90</v>
      </c>
      <c r="K160" s="149" t="s">
        <v>1306</v>
      </c>
      <c r="L160" s="149" t="s">
        <v>1128</v>
      </c>
      <c r="M160" s="149">
        <v>110</v>
      </c>
      <c r="N160" s="149">
        <v>32</v>
      </c>
      <c r="O160" s="149">
        <v>32</v>
      </c>
      <c r="P160" s="149">
        <v>33049100</v>
      </c>
      <c r="Q160" s="150" t="s">
        <v>1143</v>
      </c>
      <c r="R160" s="151" t="s">
        <v>682</v>
      </c>
    </row>
    <row r="161" spans="1:18" ht="15">
      <c r="A161" s="156" t="s">
        <v>6</v>
      </c>
      <c r="B161" s="157" t="s">
        <v>1319</v>
      </c>
      <c r="C161" s="158">
        <v>3760220175700</v>
      </c>
      <c r="D161" s="159" t="s">
        <v>1320</v>
      </c>
      <c r="E161" s="160" t="s">
        <v>1321</v>
      </c>
      <c r="F161" s="160" t="s">
        <v>1325</v>
      </c>
      <c r="G161" s="161"/>
      <c r="H161" s="162"/>
      <c r="I161" s="163" t="s">
        <v>1093</v>
      </c>
      <c r="J161" s="164">
        <v>120</v>
      </c>
      <c r="K161" s="164" t="s">
        <v>1322</v>
      </c>
      <c r="L161" s="165" t="s">
        <v>1323</v>
      </c>
      <c r="M161" s="165">
        <v>90</v>
      </c>
      <c r="N161" s="165">
        <v>110</v>
      </c>
      <c r="O161" s="165">
        <v>35</v>
      </c>
      <c r="P161" s="165">
        <v>33049900</v>
      </c>
      <c r="Q161" s="166" t="s">
        <v>1144</v>
      </c>
      <c r="R161" s="167" t="s">
        <v>1324</v>
      </c>
    </row>
    <row r="162" spans="1:18" ht="15">
      <c r="A162" s="44" t="s">
        <v>6</v>
      </c>
      <c r="B162" s="6" t="s">
        <v>322</v>
      </c>
      <c r="C162" s="3">
        <v>3760220171665</v>
      </c>
      <c r="D162" s="4" t="s">
        <v>145</v>
      </c>
      <c r="E162" s="92" t="str">
        <f t="shared" si="47"/>
        <v>BUTYL ACETATE, ETHYL ACETATE, NITROCELLULOSE, ISOSORBIDE DICAPRYLATE/CAPRATE, ADIPIC ACID/NEOPENTYL GLYCOL/TRIMELLITIC ANHYDRIDE COPOLYMER, ALCOHOL, STEARALKONIUM BENTONITE, CI 73360 (RED 30), CI 77891 (TITANIUM DIOXIDE), ACETYL TRIBUTYL CITRATE, ISOPROPYL ALCOHOL, DIACETONE ALCOHOL, N-BUTYL ALCOHOL, TRIMETHYLPENTANEDIYL DIBENZOATE, CI 19140 (YELLOW 5 LAKE), PHOSPHORIC ACID, POLYURETHANE-67, ALUMINA, METHOXYISOPROPYL ACETATE, DECYL ALCOHOL.</v>
      </c>
      <c r="F162" s="94" t="s">
        <v>1325</v>
      </c>
      <c r="G162" s="97">
        <f>VLOOKUP(C162,Feuil2!C150:E366,3,FALSE)</f>
        <v>0.7</v>
      </c>
      <c r="H162" s="97">
        <f>VLOOKUP(C162,Feuil2!C150:F366,4,FALSE)</f>
        <v>0.825</v>
      </c>
      <c r="I162" s="116">
        <f t="shared" si="57"/>
        <v>24</v>
      </c>
      <c r="J162" s="123">
        <f t="shared" si="58"/>
        <v>38</v>
      </c>
      <c r="K162" s="123" t="s">
        <v>1109</v>
      </c>
      <c r="L162" s="132" t="s">
        <v>1110</v>
      </c>
      <c r="M162" s="123">
        <f t="shared" si="61"/>
        <v>62</v>
      </c>
      <c r="N162" s="123">
        <f t="shared" si="62"/>
        <v>23</v>
      </c>
      <c r="O162" s="123">
        <f t="shared" si="63"/>
        <v>23</v>
      </c>
      <c r="P162" s="123">
        <v>33049900</v>
      </c>
      <c r="Q162" s="115" t="str">
        <f t="shared" si="64"/>
        <v>France</v>
      </c>
      <c r="R162" s="46" t="s">
        <v>682</v>
      </c>
    </row>
    <row r="163" spans="1:18" ht="15">
      <c r="A163" s="44" t="s">
        <v>6</v>
      </c>
      <c r="B163" s="6" t="s">
        <v>323</v>
      </c>
      <c r="C163" s="3">
        <v>3760220171764</v>
      </c>
      <c r="D163" s="4" t="s">
        <v>146</v>
      </c>
      <c r="E163" s="92" t="str">
        <f t="shared" si="47"/>
        <v>BUTYL ACETATE, ETHYL ACETATE, NITROCELLULOSE, ISOSORBIDE DICAPRYLATE/CAPRATE, ADIPIC ACID/NEOPENTYL GLYCOL/TRIMELLITIC ANHYDRIDE COPOLYMER, ALCOHOL, STEARALKONIUM BENTONITE, DIACETONE ALCOHOL, N-BUTYL ALCOHOL, AQUA (WATER), CI 77891 (TITANIUM DIOXIDE), ACETYL TRIBUTYL CITRATE, HEXANAL, SILICA, METHYLPROPANEDIOL, CAPRYLIC/CAPRIC TRIGLYCERIDE, ISOPROPYL ALCOHOL, PHOSPHORIC ACID, METHYLTHIOPROPYLAMIDO ACETYL METHIONINE, PISTACIA LENTISCUS GUM, ISOMALT, LECITHIN, RHODODENDRON FERRUGINEUM LEAF CELL CULTURE EXTRACT, SODIUM BENZOATE, LACTIC ACID.</v>
      </c>
      <c r="F163" s="94" t="s">
        <v>1325</v>
      </c>
      <c r="G163" s="97">
        <f>VLOOKUP(C163,Feuil2!C151:E367,3,FALSE)</f>
        <v>0.72</v>
      </c>
      <c r="H163" s="97">
        <f>VLOOKUP(C163,Feuil2!C151:F367,4,FALSE)</f>
        <v>0.845</v>
      </c>
      <c r="I163" s="116">
        <f t="shared" si="57"/>
        <v>24</v>
      </c>
      <c r="J163" s="123">
        <f t="shared" si="58"/>
        <v>38</v>
      </c>
      <c r="K163" s="123" t="s">
        <v>1109</v>
      </c>
      <c r="L163" s="132" t="s">
        <v>1110</v>
      </c>
      <c r="M163" s="123">
        <f t="shared" si="61"/>
        <v>62</v>
      </c>
      <c r="N163" s="123">
        <f t="shared" si="62"/>
        <v>23</v>
      </c>
      <c r="O163" s="123">
        <f t="shared" si="63"/>
        <v>23</v>
      </c>
      <c r="P163" s="123">
        <v>33049900</v>
      </c>
      <c r="Q163" s="115" t="str">
        <f t="shared" si="64"/>
        <v>France</v>
      </c>
      <c r="R163" s="46" t="s">
        <v>682</v>
      </c>
    </row>
    <row r="164" spans="1:18" ht="15">
      <c r="A164" s="44" t="s">
        <v>6</v>
      </c>
      <c r="B164" s="6" t="s">
        <v>324</v>
      </c>
      <c r="C164" s="3">
        <v>3760220171771</v>
      </c>
      <c r="D164" s="4" t="s">
        <v>147</v>
      </c>
      <c r="E164" s="92" t="str">
        <f t="shared" si="47"/>
        <v>ETHYL ACETATE, BUTYL ACETATE, NITROCELLULOSE, ADIPIC ACID/NEOPENTYL GLYCOL/TRIMELLITIC ANHYDRIDE COPOLYMER, ISOSORBIDE DICAPRYLATE/CAPRATE, ALCOHOL, N-BUTYL ALCOHOL, AQUA (WATER), CAPRYLIC/CAPRIC TRIGLYCERIDE, PISTACIA LENTISCUS GUM, TRIMETHYLPENTANEDIYL DIBENZOATE, ISOMALT, CI 60725 (VIOLET 2), LECITHIN, RHODODENDRON FERRUGINEUM LEAF CELL CULTURE EXTRACT, SODIUM BENZOATE, LACTIC ACID.</v>
      </c>
      <c r="F164" s="94" t="s">
        <v>1325</v>
      </c>
      <c r="G164" s="97">
        <f>VLOOKUP(C164,Feuil2!C152:E368,3,FALSE)</f>
        <v>0.69</v>
      </c>
      <c r="H164" s="97">
        <f>VLOOKUP(C164,Feuil2!C152:F368,4,FALSE)</f>
        <v>0.825</v>
      </c>
      <c r="I164" s="116">
        <f t="shared" si="57"/>
        <v>24</v>
      </c>
      <c r="J164" s="123">
        <f t="shared" si="58"/>
        <v>38</v>
      </c>
      <c r="K164" s="123" t="s">
        <v>1109</v>
      </c>
      <c r="L164" s="132" t="s">
        <v>1110</v>
      </c>
      <c r="M164" s="123">
        <f t="shared" si="61"/>
        <v>62</v>
      </c>
      <c r="N164" s="123">
        <f t="shared" si="62"/>
        <v>23</v>
      </c>
      <c r="O164" s="123">
        <f t="shared" si="63"/>
        <v>23</v>
      </c>
      <c r="P164" s="123">
        <v>33049900</v>
      </c>
      <c r="Q164" s="115" t="str">
        <f t="shared" si="64"/>
        <v>France</v>
      </c>
      <c r="R164" s="46" t="s">
        <v>682</v>
      </c>
    </row>
    <row r="165" spans="1:18" ht="15">
      <c r="A165" s="44" t="s">
        <v>6</v>
      </c>
      <c r="B165" s="6" t="s">
        <v>325</v>
      </c>
      <c r="C165" s="3">
        <v>3760220171788</v>
      </c>
      <c r="D165" s="4" t="s">
        <v>148</v>
      </c>
      <c r="E165" s="92" t="str">
        <f t="shared" si="47"/>
        <v>ETHYL ACETATE, BUTYL ACETATE, NITROCELLULOSE, ADIPIC ACID/NEOPENTYL GLYCOL/TRIMELLITIC ANHYDRIDE COPOLYMER, ISOSORBIDE DICAPRYLATE/CAPRATE, ALCOHOL, N-BUTYL ALCOHOL, TRIMETHYLPENTANEDIYL DIBENZOATE, CI 60725 (VIOLET 2).</v>
      </c>
      <c r="F165" s="94" t="s">
        <v>1325</v>
      </c>
      <c r="G165" s="97">
        <f>VLOOKUP(C165,Feuil2!C153:E369,3,FALSE)</f>
        <v>0.68</v>
      </c>
      <c r="H165" s="97">
        <f>VLOOKUP(C165,Feuil2!C153:F369,4,FALSE)</f>
        <v>0.81</v>
      </c>
      <c r="I165" s="116">
        <f t="shared" si="57"/>
        <v>24</v>
      </c>
      <c r="J165" s="123">
        <f t="shared" si="58"/>
        <v>38</v>
      </c>
      <c r="K165" s="123" t="s">
        <v>1109</v>
      </c>
      <c r="L165" s="132" t="s">
        <v>1110</v>
      </c>
      <c r="M165" s="123">
        <f t="shared" si="61"/>
        <v>62</v>
      </c>
      <c r="N165" s="123">
        <f t="shared" si="62"/>
        <v>23</v>
      </c>
      <c r="O165" s="123">
        <f t="shared" si="63"/>
        <v>23</v>
      </c>
      <c r="P165" s="123">
        <v>33049900</v>
      </c>
      <c r="Q165" s="115" t="str">
        <f t="shared" si="64"/>
        <v>France</v>
      </c>
      <c r="R165" s="46" t="s">
        <v>682</v>
      </c>
    </row>
    <row r="166" spans="1:18" ht="15">
      <c r="A166" s="44" t="s">
        <v>6</v>
      </c>
      <c r="B166" s="7" t="s">
        <v>326</v>
      </c>
      <c r="C166" s="3">
        <v>3760220171795</v>
      </c>
      <c r="D166" s="4" t="s">
        <v>149</v>
      </c>
      <c r="E166" s="92" t="str">
        <f t="shared" si="47"/>
        <v>BUTYL ACETATE, ETHYL ACETATE, NITROCELLULOSE, ISOSORBIDE DICAPRYLATE/CAPRATE, ADIPIC ACID/NEOPENTYL GLYCOL/TRIMELLITIC ANHYDRIDE COPOLYMER, ALCOHOL, STEARALKONIUM BENTONITE, CALCIUM SODIUM BOROSILICATE, CALCIUM ALUMINUM BOROSILICATE, DIACETONE ALCOHOL, N-BUTYL ALCOHOL, TRIMETHYLPENTANEDIYL DIBENZOATE, CI 77891 (TITANIUM DIOXIDE), SILICA, PHOSPHORIC ACID, ALUMINA, TIN OXIDE, CI 19140 (YELLOW 5 LAKE), CI 60725 (VIOLET 2), ACETYL TRIBUTYL CITRATE, ISOPROPYL ALCOHOL, POLYURETHANE-67, METHOXYISOPROPYL ACETATE, DECYL ALCOHOL.</v>
      </c>
      <c r="F166" s="94" t="s">
        <v>1325</v>
      </c>
      <c r="G166" s="97">
        <f>VLOOKUP(C166,Feuil2!C154:E370,3,FALSE)</f>
        <v>0.725</v>
      </c>
      <c r="H166" s="97">
        <f>VLOOKUP(C166,Feuil2!C154:F370,4,FALSE)</f>
        <v>0.84</v>
      </c>
      <c r="I166" s="116">
        <f t="shared" si="57"/>
        <v>24</v>
      </c>
      <c r="J166" s="123">
        <f t="shared" si="58"/>
        <v>38</v>
      </c>
      <c r="K166" s="123" t="s">
        <v>1109</v>
      </c>
      <c r="L166" s="132" t="s">
        <v>1110</v>
      </c>
      <c r="M166" s="123">
        <f t="shared" si="61"/>
        <v>62</v>
      </c>
      <c r="N166" s="123">
        <f t="shared" si="62"/>
        <v>23</v>
      </c>
      <c r="O166" s="123">
        <f t="shared" si="63"/>
        <v>23</v>
      </c>
      <c r="P166" s="123">
        <v>33049900</v>
      </c>
      <c r="Q166" s="115" t="str">
        <f t="shared" si="64"/>
        <v>France</v>
      </c>
      <c r="R166" s="46" t="s">
        <v>682</v>
      </c>
    </row>
    <row r="167" spans="1:18" ht="15">
      <c r="A167" s="44" t="s">
        <v>6</v>
      </c>
      <c r="B167" s="7" t="s">
        <v>327</v>
      </c>
      <c r="C167" s="3">
        <v>3760220171801</v>
      </c>
      <c r="D167" s="4" t="s">
        <v>150</v>
      </c>
      <c r="E167" s="92" t="str">
        <f t="shared" si="47"/>
        <v>BUTYL ACETATE, ETHYL ACETATE, NITROCELLULOSE, ISOSORBIDE DICAPRYLATE/CAPRATE, ADIPIC ACID/NEOPENTYL GLYCOL/TRIMELLITIC ANHYDRIDE COPOLYMER, ALCOHOL, STEARALKONIUM BENTONITE, ACETYL TRIBUTYL CITRATE, ISOPROPYL ALCOHOL, CI 15850 (RED 6 LAKE), CI 15880 (RED 34 LAKE), DIACETONE ALCOHOL, N-BUTYL ALCOHOL, TRIMETHYLPENTANEDIYL DIBENZOATE, CI 77510 (FERRIC AMMONIUM FERROCYANIDE), POLYURETHANE-67, METHOXYISOPROPYL ACETATE, CI 77891 (TITANIUM DIOXIDE), PHOSPHORIC ACID, ALUMINA, DECYL ALCOHOL.</v>
      </c>
      <c r="F167" s="94" t="s">
        <v>1325</v>
      </c>
      <c r="G167" s="97">
        <f>VLOOKUP(C167,Feuil2!C155:E371,3,FALSE)</f>
        <v>0.64</v>
      </c>
      <c r="H167" s="97">
        <f>VLOOKUP(C167,Feuil2!C155:F371,4,FALSE)</f>
        <v>0.77</v>
      </c>
      <c r="I167" s="116">
        <f t="shared" si="57"/>
        <v>24</v>
      </c>
      <c r="J167" s="123">
        <f t="shared" si="58"/>
        <v>38</v>
      </c>
      <c r="K167" s="123" t="s">
        <v>1109</v>
      </c>
      <c r="L167" s="132" t="s">
        <v>1110</v>
      </c>
      <c r="M167" s="123">
        <f t="shared" si="61"/>
        <v>62</v>
      </c>
      <c r="N167" s="123">
        <f t="shared" si="62"/>
        <v>23</v>
      </c>
      <c r="O167" s="123">
        <f t="shared" si="63"/>
        <v>23</v>
      </c>
      <c r="P167" s="123">
        <v>33049900</v>
      </c>
      <c r="Q167" s="115" t="str">
        <f t="shared" si="64"/>
        <v>France</v>
      </c>
      <c r="R167" s="46" t="s">
        <v>682</v>
      </c>
    </row>
    <row r="168" spans="1:18" ht="15">
      <c r="A168" s="44" t="s">
        <v>6</v>
      </c>
      <c r="B168" s="7" t="s">
        <v>328</v>
      </c>
      <c r="C168" s="3">
        <v>3760220171818</v>
      </c>
      <c r="D168" s="4" t="s">
        <v>151</v>
      </c>
      <c r="E168" s="92" t="str">
        <f t="shared" si="47"/>
        <v>BUTYL ACETATE, ETHYL ACETATE, NITROCELLULOSE, ISOSORBIDE DICAPRYLATE/CAPRATE, BUTYL ACETATE, ADIPIC ACID/NEOPENTYL GLYCOL/TRIMELLITIC ANHYDRIDE COPOLYMER, ALCOHOL, ETHYL ACETATE, STEARALKONIUM BENTONITE, ACETYL TRIBUTYL CITRATE, ISOPROPYL ALCOHOL, CI 15880 (RED 34 LAKE), DIACETONE ALCOHOL, N-BUTYL ALCOHOL, CI 77499 (IRON OXIDES), CI 77491 (IRON OXIDES), TRIMETHYLPENTANEDIYL DIBENZOATE, POLYURETHANE-67, PHOSPHORIC ACID, METHOXYISOPROPYL ACETATE, ALUMINA, DECYL ALCOHOL, SILICA, CI 19140 (YELLOW 5 LAKE), CI 73360 (RED 30).</v>
      </c>
      <c r="F168" s="94" t="s">
        <v>1325</v>
      </c>
      <c r="G168" s="97">
        <f>VLOOKUP(C168,Feuil2!C156:E372,3,FALSE)</f>
        <v>0.65</v>
      </c>
      <c r="H168" s="97">
        <f>VLOOKUP(C168,Feuil2!C156:F372,4,FALSE)</f>
        <v>0.78</v>
      </c>
      <c r="I168" s="116">
        <f t="shared" si="57"/>
        <v>24</v>
      </c>
      <c r="J168" s="123">
        <f t="shared" si="58"/>
        <v>38</v>
      </c>
      <c r="K168" s="123" t="s">
        <v>1109</v>
      </c>
      <c r="L168" s="132" t="s">
        <v>1110</v>
      </c>
      <c r="M168" s="123">
        <f t="shared" si="61"/>
        <v>62</v>
      </c>
      <c r="N168" s="123">
        <f t="shared" si="62"/>
        <v>23</v>
      </c>
      <c r="O168" s="123">
        <f t="shared" si="63"/>
        <v>23</v>
      </c>
      <c r="P168" s="123">
        <v>33049900</v>
      </c>
      <c r="Q168" s="115" t="str">
        <f t="shared" si="64"/>
        <v>France</v>
      </c>
      <c r="R168" s="46" t="s">
        <v>682</v>
      </c>
    </row>
    <row r="169" spans="1:18" ht="15">
      <c r="A169" s="44" t="s">
        <v>6</v>
      </c>
      <c r="B169" s="7" t="s">
        <v>329</v>
      </c>
      <c r="C169" s="3">
        <v>3760220171825</v>
      </c>
      <c r="D169" s="4" t="s">
        <v>152</v>
      </c>
      <c r="E169" s="92" t="str">
        <f t="shared" si="47"/>
        <v>BUTYL ACETATE, ETHYL ACETATE, NITROCELLULOSE, ISOSORBIDE DICAPRYLATE/CAPRATE, ADIPIC ACID/NEOPENTYL GLYCOL/TRIMELLITIC ANHYDRIDE COPOLYMER, ALCOHOL, CI 15850 (RED 6 LAKE), ACETYL TRIBUTYL CITRATE, STEARALKONIUM BENTONITE, ISOPROPYL ALCOHOL, CI 15850 (RED 7 LAKE), DIACETONE ALCOHOL, N-BUTYL ALCOHOL, TRIMETHYLPENTANEDIYL DIBENZOATE, CI 77891 (TITANIUM DIOXIDE), POLYURETHANE-67, METHOXYISOPROPYL ACETATE, PHOSPHORIC ACID, ALUMINA, DECYL ALCOHOL. </v>
      </c>
      <c r="F169" s="94" t="s">
        <v>1325</v>
      </c>
      <c r="G169" s="97">
        <f>VLOOKUP(C169,Feuil2!C157:E373,3,FALSE)</f>
        <v>0.635</v>
      </c>
      <c r="H169" s="97">
        <f>VLOOKUP(C169,Feuil2!C157:F373,4,FALSE)</f>
        <v>0.76</v>
      </c>
      <c r="I169" s="116">
        <f t="shared" si="57"/>
        <v>24</v>
      </c>
      <c r="J169" s="123">
        <f t="shared" si="58"/>
        <v>38</v>
      </c>
      <c r="K169" s="123" t="s">
        <v>1109</v>
      </c>
      <c r="L169" s="132" t="s">
        <v>1110</v>
      </c>
      <c r="M169" s="123">
        <f t="shared" si="61"/>
        <v>62</v>
      </c>
      <c r="N169" s="123">
        <f t="shared" si="62"/>
        <v>23</v>
      </c>
      <c r="O169" s="123">
        <f t="shared" si="63"/>
        <v>23</v>
      </c>
      <c r="P169" s="123">
        <v>33049900</v>
      </c>
      <c r="Q169" s="115" t="str">
        <f t="shared" si="64"/>
        <v>France</v>
      </c>
      <c r="R169" s="46" t="s">
        <v>682</v>
      </c>
    </row>
    <row r="170" spans="1:18" ht="15">
      <c r="A170" s="44" t="s">
        <v>6</v>
      </c>
      <c r="B170" s="6" t="s">
        <v>330</v>
      </c>
      <c r="C170" s="3">
        <v>3760220171832</v>
      </c>
      <c r="D170" s="4" t="s">
        <v>153</v>
      </c>
      <c r="E170" s="92" t="str">
        <f t="shared" si="47"/>
        <v>BUTYL ACETATE, ETHYL ACETATE, NITROCELLULOSE, ISOSORBIDE DICAPRYLATE/CAPRATE, ADIPIC ACID/NEOPENTYL GLYCOL/TRIMELLITIC ANHYDRIDE COPOLYMER, ALCOHOL, STEARALKONIUM BENTONITE, CI 15850 (RED 6 LAKE), ACETYL TRIBUTYL CITRATE, ISOPROPYL ALCOHOL, CI 19140 (YELLOW 5 LAKE), DIACETONE ALCOHOL, N-BUTYL ALCOHOL, TRIMETHYLPENTANEDIYL DIBENZOATE, CI 77891 (TITANIUM DIOXIDE), POLYURETHANE-67, PHOSPHORIC ACID, METHOXYISOPROPYL ACETATE, ALUMINA, ALUMINUM HYDROXIDE, DECYL ALCOHOL, TRIETHOXYCAPRYLYLSILANE, SILICA.</v>
      </c>
      <c r="F170" s="94" t="s">
        <v>1325</v>
      </c>
      <c r="G170" s="97">
        <f>VLOOKUP(C170,Feuil2!C157:E374,3,FALSE)</f>
        <v>0.65</v>
      </c>
      <c r="H170" s="97">
        <f>VLOOKUP(C170,Feuil2!C157:F374,4,FALSE)</f>
        <v>0.775</v>
      </c>
      <c r="I170" s="116">
        <f t="shared" si="57"/>
        <v>24</v>
      </c>
      <c r="J170" s="123">
        <f t="shared" si="58"/>
        <v>38</v>
      </c>
      <c r="K170" s="123" t="s">
        <v>1109</v>
      </c>
      <c r="L170" s="132" t="s">
        <v>1110</v>
      </c>
      <c r="M170" s="123">
        <f t="shared" si="61"/>
        <v>62</v>
      </c>
      <c r="N170" s="123">
        <f t="shared" si="62"/>
        <v>23</v>
      </c>
      <c r="O170" s="123">
        <f t="shared" si="63"/>
        <v>23</v>
      </c>
      <c r="P170" s="123">
        <v>33049900</v>
      </c>
      <c r="Q170" s="115" t="str">
        <f t="shared" si="64"/>
        <v>France</v>
      </c>
      <c r="R170" s="46" t="s">
        <v>682</v>
      </c>
    </row>
    <row r="171" spans="1:18" ht="15">
      <c r="A171" s="44" t="s">
        <v>6</v>
      </c>
      <c r="B171" s="6" t="s">
        <v>331</v>
      </c>
      <c r="C171" s="3">
        <v>3760220171887</v>
      </c>
      <c r="D171" s="4" t="s">
        <v>154</v>
      </c>
      <c r="E171" s="92" t="str">
        <f t="shared" si="47"/>
        <v>BUTYL ACETATE, ETHYL ACETATE, NITROCELLULOSE, ISOSORBIDE DICAPRYLATE/CAPRATE, ADIPIC ACID/NEOPENTYL GLYCOL/TRIMELLITIC ANHYDRIDE COPOLYMER, ALCOHOL, CI 77891 (TITANIUM DIOXIDE), ACETYL TRIBUTYL CITRATE, ISOPROPYL ALCOHOL, STEARALKONIUM BENTONITE, CI 77499 (IRON OXIDES), CI 77491 (IRON OXIDES), CI 77742 (MANGANESE VIOLET), DIACETONE ALCOHOL, N-BUTYL ALCOHOL, TRIMETHYLPENTANEDIYL DIBENZOATE, CI 19140 (YELLOW 5 LAKE), ALUMINIUM HYDROXIDE, POLYURETHANE-67, TRIETHOXYCAPRYLYSILANE, METHOXYISOPROPYL ACETATE, PHOSPHORIC ACID, SILICA, ALUMINA, DECYL ALCOHOL.</v>
      </c>
      <c r="F171" s="94" t="s">
        <v>1325</v>
      </c>
      <c r="G171" s="97">
        <f>VLOOKUP(C171,Feuil2!C158:E375,3,FALSE)</f>
        <v>0.63</v>
      </c>
      <c r="H171" s="97">
        <f>VLOOKUP(C171,Feuil2!C158:F375,4,FALSE)</f>
        <v>0.735</v>
      </c>
      <c r="I171" s="116">
        <f t="shared" si="57"/>
        <v>24</v>
      </c>
      <c r="J171" s="123">
        <f t="shared" si="58"/>
        <v>38</v>
      </c>
      <c r="K171" s="123" t="s">
        <v>1109</v>
      </c>
      <c r="L171" s="132" t="s">
        <v>1110</v>
      </c>
      <c r="M171" s="123">
        <f t="shared" si="61"/>
        <v>62</v>
      </c>
      <c r="N171" s="123">
        <f t="shared" si="62"/>
        <v>23</v>
      </c>
      <c r="O171" s="123">
        <f t="shared" si="63"/>
        <v>23</v>
      </c>
      <c r="P171" s="123">
        <v>33049900</v>
      </c>
      <c r="Q171" s="115" t="str">
        <f t="shared" si="64"/>
        <v>France</v>
      </c>
      <c r="R171" s="46" t="s">
        <v>682</v>
      </c>
    </row>
    <row r="172" spans="1:18" ht="15">
      <c r="A172" s="44" t="s">
        <v>6</v>
      </c>
      <c r="B172" s="6" t="s">
        <v>332</v>
      </c>
      <c r="C172" s="3">
        <v>3760220171894</v>
      </c>
      <c r="D172" s="4" t="s">
        <v>155</v>
      </c>
      <c r="E172" s="92" t="str">
        <f t="shared" si="47"/>
        <v>BUTYL ACETATE, ETHYL ACETATE, NITROCELLULOSE, ISOSORBIDE DICAPRYLATE/CAPRATE, ADIPIC ACID/NEOPENTYL GLYCOL/TRIMELLITIC ANHYDRIDE COPOLYMER, ALCOHOL, CI 77891 (TITANIUM DIOXIDE), STEARALKONIUM BENTONITE, ACETYL TRIBUTYL CITRATE, CI 77491 (IRON OXIDES), CI 77742 (MANGANESE VIOLET), ISOPROPYL ALCOHOL, DIACETONE ALCOHOL, N-BUTYL ALCOHOL, TRIMETHYLPENTANEDIYL DIBENZOATE, POLYURETHANE-67, PHOSPHORIC ACID, CI 77499 (IRON OXIDES), METHOXYISOPROPYL ACETATE, ALUMINA, SILICA, CI 19140 (YELLOW 5 LAKE), DECYL ALCOHOL.</v>
      </c>
      <c r="F172" s="94" t="s">
        <v>1325</v>
      </c>
      <c r="G172" s="97">
        <f>VLOOKUP(C172,Feuil2!C159:E376,3,FALSE)</f>
        <v>0.605</v>
      </c>
      <c r="H172" s="97">
        <f>VLOOKUP(C172,Feuil2!C159:F376,4,FALSE)</f>
        <v>0.785</v>
      </c>
      <c r="I172" s="116">
        <f t="shared" si="57"/>
        <v>24</v>
      </c>
      <c r="J172" s="123">
        <f t="shared" si="58"/>
        <v>38</v>
      </c>
      <c r="K172" s="123" t="s">
        <v>1109</v>
      </c>
      <c r="L172" s="132" t="s">
        <v>1110</v>
      </c>
      <c r="M172" s="123">
        <f t="shared" si="61"/>
        <v>62</v>
      </c>
      <c r="N172" s="123">
        <f t="shared" si="62"/>
        <v>23</v>
      </c>
      <c r="O172" s="123">
        <f t="shared" si="63"/>
        <v>23</v>
      </c>
      <c r="P172" s="123">
        <v>33049900</v>
      </c>
      <c r="Q172" s="115" t="str">
        <f t="shared" si="64"/>
        <v>France</v>
      </c>
      <c r="R172" s="46" t="s">
        <v>682</v>
      </c>
    </row>
    <row r="173" spans="1:18" ht="15">
      <c r="A173" s="44" t="s">
        <v>6</v>
      </c>
      <c r="B173" s="6" t="s">
        <v>333</v>
      </c>
      <c r="C173" s="3">
        <v>3760220171900</v>
      </c>
      <c r="D173" s="4" t="s">
        <v>156</v>
      </c>
      <c r="E173" s="92" t="str">
        <f aca="true" t="shared" si="65" ref="E173:E206">VLOOKUP(C173,ean,2,FALSE)</f>
        <v>BUTYL ACETATE, ETHYL ACETATE, NITROCELLULOSE, ISOSORBIDE DICAPRYLATE/CAPRATE, ADIPIC ACID/NEOPENTYL GLYCOL/TRIMELLITIC ANHYDRIDE COPOLYMER, ALCOHOL, BUTYL ACETATE, STEARALKONIUM BENTONITE, CI 77891 (TITANIUM DIOXIDE), ETHYL ACETATE, ACETYL TRIBUTYL CITRATE, CI 77491 (IRON OXIDES), ISOPROPYL ALCOHOL, DIACETONE ALCOHOL, N-BUTYL ALCOHOL, CI 77499 (IRON OXIDES), TRIMETHYLPENTANEDIYL DIBENZOATE, CI 77742 (MANGANESE VIOLET), PHOSPHORIC ACID, POLYURETHANE-67, ALUMINA, METHOXYISOPROPYL ACETATE, SILICA, DECYL ALCOHOL, CI 19140 (YELLOW 5 LAKE), CI 73360 (RED 30).</v>
      </c>
      <c r="F173" s="94" t="s">
        <v>1325</v>
      </c>
      <c r="G173" s="97">
        <f>VLOOKUP(C173,Feuil2!C160:E377,3,FALSE)</f>
        <v>0.705</v>
      </c>
      <c r="H173" s="97">
        <f>VLOOKUP(C173,Feuil2!C160:F377,4,FALSE)</f>
        <v>0.815</v>
      </c>
      <c r="I173" s="116">
        <f t="shared" si="57"/>
        <v>24</v>
      </c>
      <c r="J173" s="123">
        <f t="shared" si="58"/>
        <v>38</v>
      </c>
      <c r="K173" s="123" t="s">
        <v>1109</v>
      </c>
      <c r="L173" s="132" t="s">
        <v>1110</v>
      </c>
      <c r="M173" s="123">
        <f t="shared" si="61"/>
        <v>62</v>
      </c>
      <c r="N173" s="123">
        <f t="shared" si="62"/>
        <v>23</v>
      </c>
      <c r="O173" s="123">
        <f t="shared" si="63"/>
        <v>23</v>
      </c>
      <c r="P173" s="123">
        <v>33049900</v>
      </c>
      <c r="Q173" s="115" t="str">
        <f t="shared" si="64"/>
        <v>France</v>
      </c>
      <c r="R173" s="46" t="s">
        <v>682</v>
      </c>
    </row>
    <row r="174" spans="1:18" ht="15">
      <c r="A174" s="44" t="s">
        <v>6</v>
      </c>
      <c r="B174" s="6" t="s">
        <v>334</v>
      </c>
      <c r="C174" s="3">
        <v>3760220171917</v>
      </c>
      <c r="D174" s="4" t="s">
        <v>157</v>
      </c>
      <c r="E174" s="92" t="str">
        <f t="shared" si="65"/>
        <v>BUTYL ACETATE, ETHYL ACETATE, NITROCELLULOSE, ISOSORBIDE DICAPRYLATE/CAPRATE, ADIPIC ACID/NEOPENTYL GLYCOL/TRIMELLITIC ANHYDRIDE COPOLYMER, ALCOHOL, STEARALKONIUM BENTONITE, CI 77891 (TITANIUM DIOXIDE), ACETYL TRIBUTYL CITRATE, DIACETONE ALCOHOL, N-BUTYL ALCOHOL, ISOPROPYL ALCOHOL, CI 77491 (IRON OXIDES), TRIMETHYLPENTANEDIYL DIBENZOATE, CI 77499 (IRON OXIDES), PHOSPHORIC ACID, ALUMINA, POLYURETHANE-67, METHOXYISOPROPYL ACETATE, CI 19140 (YELLOW 5 LAKE), SILICA, DECYL ALCOHOL.</v>
      </c>
      <c r="F174" s="94" t="s">
        <v>1325</v>
      </c>
      <c r="G174" s="97">
        <f>VLOOKUP(C174,Feuil2!C160:E378,3,FALSE)</f>
        <v>0.715</v>
      </c>
      <c r="H174" s="97">
        <f>VLOOKUP(C174,Feuil2!C160:F378,4,FALSE)</f>
        <v>0.82</v>
      </c>
      <c r="I174" s="116">
        <f t="shared" si="57"/>
        <v>24</v>
      </c>
      <c r="J174" s="123">
        <f t="shared" si="58"/>
        <v>38</v>
      </c>
      <c r="K174" s="123" t="s">
        <v>1109</v>
      </c>
      <c r="L174" s="132" t="s">
        <v>1110</v>
      </c>
      <c r="M174" s="123">
        <f t="shared" si="61"/>
        <v>62</v>
      </c>
      <c r="N174" s="123">
        <f t="shared" si="62"/>
        <v>23</v>
      </c>
      <c r="O174" s="123">
        <f t="shared" si="63"/>
        <v>23</v>
      </c>
      <c r="P174" s="123">
        <v>33049900</v>
      </c>
      <c r="Q174" s="115" t="str">
        <f t="shared" si="64"/>
        <v>France</v>
      </c>
      <c r="R174" s="46" t="s">
        <v>682</v>
      </c>
    </row>
    <row r="175" spans="1:18" ht="15">
      <c r="A175" s="44" t="s">
        <v>6</v>
      </c>
      <c r="B175" s="8" t="s">
        <v>335</v>
      </c>
      <c r="C175" s="3">
        <v>3760220171993</v>
      </c>
      <c r="D175" s="4" t="s">
        <v>158</v>
      </c>
      <c r="E175" s="92" t="str">
        <f t="shared" si="65"/>
        <v>BUTYL ACETATE, ETHYL ACETATE, NITROCELLULOSE, ISOSORBIDE DICAPRYLATE/CAPRATE, ADIPIC ACID/NEOPENTYL GLYCOL/TRIMELLITIC ANHYDRIDE COPOLYMER, ALCOHOL, CI 77499 (IRON OXIDES), ACETYL TRIBUTYL CITRATE, ISOPROPYL ALCOHOL, STEARALKONIUM BENTONITE, CI 77891 (TITANIUM DIOXIDE), CI 77742 (MANGANESE VIOLET), DIACETONE ALCOHOL, N-BUTYL ALCOHOL, TRIMETHYLPENTANEDIYL DIBENZOATE, POLYURETHANE-67, METHOXYISOPROPYL ACETATE, PHOSPHORIC ACID, SILICA, ALUMINA, DECYL ALCOHOL, CI 19140 (YELLOW 5 LAKE).</v>
      </c>
      <c r="F175" s="94" t="s">
        <v>1325</v>
      </c>
      <c r="G175" s="97">
        <f>VLOOKUP(C175,Feuil2!C160:E379,3,FALSE)</f>
        <v>0.64</v>
      </c>
      <c r="H175" s="97">
        <f>VLOOKUP(C175,Feuil2!C160:F379,4,FALSE)</f>
        <v>0.745</v>
      </c>
      <c r="I175" s="116">
        <f t="shared" si="57"/>
        <v>24</v>
      </c>
      <c r="J175" s="123">
        <f t="shared" si="58"/>
        <v>38</v>
      </c>
      <c r="K175" s="123" t="s">
        <v>1109</v>
      </c>
      <c r="L175" s="132" t="s">
        <v>1110</v>
      </c>
      <c r="M175" s="123">
        <f t="shared" si="61"/>
        <v>62</v>
      </c>
      <c r="N175" s="123">
        <f t="shared" si="62"/>
        <v>23</v>
      </c>
      <c r="O175" s="123">
        <f t="shared" si="63"/>
        <v>23</v>
      </c>
      <c r="P175" s="123">
        <v>33049900</v>
      </c>
      <c r="Q175" s="115" t="str">
        <f t="shared" si="64"/>
        <v>France</v>
      </c>
      <c r="R175" s="46" t="s">
        <v>682</v>
      </c>
    </row>
    <row r="176" spans="1:18" ht="15">
      <c r="A176" s="44" t="s">
        <v>6</v>
      </c>
      <c r="B176" s="6" t="s">
        <v>336</v>
      </c>
      <c r="C176" s="3">
        <v>3760220172044</v>
      </c>
      <c r="D176" s="4" t="s">
        <v>159</v>
      </c>
      <c r="E176" s="92" t="str">
        <f t="shared" si="65"/>
        <v>BUTYL ACETATE, ETHYL ACETATE, NITROCELLULOSE, ISOSORBIDE DICAPRYLATE/CAPRATE, ADIPIC ACID/NEOPENTYL GLYCOL/TRIMELLITIC ANHYDRIDE COPOLYMER, ALCOHOL, STEARALKONIUM BENTONITE, ACETYL TRIBUTYL CITRATE, CI 77891 (TITANIUM DIOXIDE), CI 77499 (IRON OXIDES), ISOPROPYL ALCOHOL, CI 19140 (YELLOW 5 LAKE), DIACETONE ALCOHOL, N-BUTYL ALCOHOL, TRIMETHYLPENTANEDIYL DIBENZOATE, ALUMINIUM HYDROXIDE, POLYURETHANE-67, PHOSPHORIC ACID, TRIETHOXYCAPRYLYSILANE, METHOXYISOPROPYL ACETATE, ALUMINA, SILICA, CI 77491 (IRON OXIDES), DECYL ALCOHOL.</v>
      </c>
      <c r="F176" s="94" t="s">
        <v>1325</v>
      </c>
      <c r="G176" s="97">
        <f>VLOOKUP(C176,Feuil2!C161:E380,3,FALSE)</f>
        <v>0.67</v>
      </c>
      <c r="H176" s="97">
        <f>VLOOKUP(C176,Feuil2!C161:F380,4,FALSE)</f>
        <v>0.78</v>
      </c>
      <c r="I176" s="116">
        <f t="shared" si="57"/>
        <v>24</v>
      </c>
      <c r="J176" s="123">
        <f t="shared" si="58"/>
        <v>38</v>
      </c>
      <c r="K176" s="123" t="s">
        <v>1109</v>
      </c>
      <c r="L176" s="132" t="s">
        <v>1110</v>
      </c>
      <c r="M176" s="123">
        <f t="shared" si="61"/>
        <v>62</v>
      </c>
      <c r="N176" s="123">
        <f t="shared" si="62"/>
        <v>23</v>
      </c>
      <c r="O176" s="123">
        <f t="shared" si="63"/>
        <v>23</v>
      </c>
      <c r="P176" s="123">
        <v>33049900</v>
      </c>
      <c r="Q176" s="115" t="str">
        <f t="shared" si="64"/>
        <v>France</v>
      </c>
      <c r="R176" s="46" t="s">
        <v>682</v>
      </c>
    </row>
    <row r="177" spans="1:18" ht="15">
      <c r="A177" s="44" t="s">
        <v>6</v>
      </c>
      <c r="B177" s="8" t="s">
        <v>337</v>
      </c>
      <c r="C177" s="3">
        <v>3760220172150</v>
      </c>
      <c r="D177" s="4" t="s">
        <v>160</v>
      </c>
      <c r="E177" s="92" t="str">
        <f t="shared" si="65"/>
        <v>BUTYL ACETATE, ETHYL ACETATE, NITROCELLULOSE, ISOSORBIDE DICAPRYLATE/CAPRATE, ADIPIC ACID/NEOPENTYL GLYCOL/TRIMELLITIC ANHYDRIDE COPOLYMER, ALCOHOL, STEARALKONIUM BENTONITE, CI 15850 (RED 7 LAKE), ACETYL TRIBUTYL CITRATE, ISOPROPYL ALCOHOL, CI 77891 (TITANIUM DIOXIDE), DIACETONE ALCOHOL, N-BUTYL ALCOHOL, TRIMETHYLPENTANEDIYL DIBENZOATE, POLYURETHANE-67, PHOSPHORIC ACID, METHOXYISOPROPYL ACETATE, ALUMINUM HYDROXIDE, CI 77499 (IRON OXIDES), TRIETHOXYCAPRYLYLSILANE, ALUMINA, DECYL ALCOHOL, SILICA, CI 19140 (YELLOW 5 LAKE), CI 15850 (RED 6 LAKE).</v>
      </c>
      <c r="F177" s="94" t="s">
        <v>1325</v>
      </c>
      <c r="G177" s="97">
        <f>VLOOKUP(C177,Feuil2!C161:E381,3,FALSE)</f>
        <v>0.655</v>
      </c>
      <c r="H177" s="97">
        <f>VLOOKUP(C177,Feuil2!C161:F381,4,FALSE)</f>
        <v>0.775</v>
      </c>
      <c r="I177" s="116">
        <f t="shared" si="57"/>
        <v>24</v>
      </c>
      <c r="J177" s="123">
        <f t="shared" si="58"/>
        <v>38</v>
      </c>
      <c r="K177" s="123" t="s">
        <v>1109</v>
      </c>
      <c r="L177" s="132" t="s">
        <v>1110</v>
      </c>
      <c r="M177" s="123">
        <f t="shared" si="61"/>
        <v>62</v>
      </c>
      <c r="N177" s="123">
        <f t="shared" si="62"/>
        <v>23</v>
      </c>
      <c r="O177" s="123">
        <f t="shared" si="63"/>
        <v>23</v>
      </c>
      <c r="P177" s="123">
        <v>33049900</v>
      </c>
      <c r="Q177" s="115" t="str">
        <f t="shared" si="64"/>
        <v>France</v>
      </c>
      <c r="R177" s="46" t="s">
        <v>682</v>
      </c>
    </row>
    <row r="178" spans="1:18" ht="15">
      <c r="A178" s="44" t="s">
        <v>6</v>
      </c>
      <c r="B178" s="7" t="s">
        <v>338</v>
      </c>
      <c r="C178" s="3">
        <v>3760220172600</v>
      </c>
      <c r="D178" s="4" t="s">
        <v>161</v>
      </c>
      <c r="E178" s="92" t="str">
        <f t="shared" si="65"/>
        <v>BUTYL ACETATE, ETHYL ACETATE, NITROCELLULOSE, ISOSORBIDE DICAPRYLATE/CAPRATE, ADIPIC ACID/NEOPENTYL GLYCOL/TRIMELLITIC ANHYDRIDE COPOLYMER, ALCOHOL, STEARALKONIUM BENTONITE, DIACETONE ALCOHOL, CI 77891 (TITANIUM DIOXIDE), TRIMETHYLPENTANEDIYL DIBENZOATE, ETHYL ACETATE, ACETYL TRIBUTYL CITRATE, ISOPROPYL ALCOHOL, PHOSPHORIC ACID, ALUMINA, CI 77491 (IRON OXIDES), CI 77742 (MANGANESE VIOLET), POLYURETHANE-67, METHOXYISOPROPYL ACETATE, CI 19140 (YELLOW 5 LAKE), DECYL ALCOHOL, CI 73360 (RED 30), SILICA. </v>
      </c>
      <c r="F178" s="94" t="s">
        <v>1325</v>
      </c>
      <c r="G178" s="97">
        <f>VLOOKUP(C178,Feuil2!C162:E382,3,FALSE)</f>
        <v>0.72</v>
      </c>
      <c r="H178" s="97">
        <f>VLOOKUP(C178,Feuil2!C162:F382,4,FALSE)</f>
        <v>0.84</v>
      </c>
      <c r="I178" s="116">
        <f t="shared" si="57"/>
        <v>24</v>
      </c>
      <c r="J178" s="123">
        <f t="shared" si="58"/>
        <v>38</v>
      </c>
      <c r="K178" s="123" t="s">
        <v>1109</v>
      </c>
      <c r="L178" s="132" t="s">
        <v>1110</v>
      </c>
      <c r="M178" s="123">
        <f t="shared" si="61"/>
        <v>62</v>
      </c>
      <c r="N178" s="123">
        <f t="shared" si="62"/>
        <v>23</v>
      </c>
      <c r="O178" s="123">
        <f t="shared" si="63"/>
        <v>23</v>
      </c>
      <c r="P178" s="123">
        <v>33049900</v>
      </c>
      <c r="Q178" s="115" t="str">
        <f t="shared" si="64"/>
        <v>France</v>
      </c>
      <c r="R178" s="46" t="s">
        <v>682</v>
      </c>
    </row>
    <row r="179" spans="1:18" ht="15">
      <c r="A179" s="44" t="s">
        <v>6</v>
      </c>
      <c r="B179" s="6" t="s">
        <v>339</v>
      </c>
      <c r="C179" s="3">
        <v>3760220172631</v>
      </c>
      <c r="D179" s="4" t="s">
        <v>162</v>
      </c>
      <c r="E179" s="92" t="str">
        <f t="shared" si="65"/>
        <v>BUTYL ACETATE, ETHYL ACETATE, NITROCELLULOSE, ISOSORBIDE DICAPRYLATE/CAPRATE, ADIPIC ACID/NEOPENTYL GLYCOL/TRIMELLITIC ANHYDRIDE COPOLYMER, ALCOHOL, STEARALKONIUM BENTONITE, CI 77891 (TITANIUM DIOXIDE), ACETYL TRIBUTYL CITRATE, DIACETONE ALCOHOL, ISOPROPYL ALCOHOL, N-BUTYL ALCOHOL, CI 15850 (RED 7 LAKE), MICA, TRIMETHYLPENTANEDIYL DIBENZOATE, CI 12085 (RED 36), PHOSPHORIC ACID, ALUMINA, POLYURETHANE-67, METHOXYISOPROPYL ACETATE, TIN OXIDE, CI 19140 (YELLOW 5 LAKE), CI 73360 (RED 30), DECYL ALCOHOL.</v>
      </c>
      <c r="F179" s="94" t="s">
        <v>1325</v>
      </c>
      <c r="G179" s="97">
        <f>VLOOKUP(C179,Feuil2!C162:E383,3,FALSE)</f>
        <v>0.705</v>
      </c>
      <c r="H179" s="97">
        <f>VLOOKUP(C179,Feuil2!C162:F383,4,FALSE)</f>
        <v>0.82</v>
      </c>
      <c r="I179" s="116">
        <f t="shared" si="57"/>
        <v>24</v>
      </c>
      <c r="J179" s="123">
        <f t="shared" si="58"/>
        <v>38</v>
      </c>
      <c r="K179" s="123" t="s">
        <v>1109</v>
      </c>
      <c r="L179" s="132" t="s">
        <v>1110</v>
      </c>
      <c r="M179" s="123">
        <f t="shared" si="61"/>
        <v>62</v>
      </c>
      <c r="N179" s="123">
        <f t="shared" si="62"/>
        <v>23</v>
      </c>
      <c r="O179" s="123">
        <f t="shared" si="63"/>
        <v>23</v>
      </c>
      <c r="P179" s="123">
        <v>33049900</v>
      </c>
      <c r="Q179" s="115" t="str">
        <f t="shared" si="64"/>
        <v>France</v>
      </c>
      <c r="R179" s="46" t="s">
        <v>682</v>
      </c>
    </row>
    <row r="180" spans="1:18" ht="15">
      <c r="A180" s="44" t="s">
        <v>6</v>
      </c>
      <c r="B180" s="6" t="s">
        <v>340</v>
      </c>
      <c r="C180" s="3">
        <v>3760220175076</v>
      </c>
      <c r="D180" s="4" t="s">
        <v>163</v>
      </c>
      <c r="E180" s="92" t="str">
        <f t="shared" si="65"/>
        <v>BUTYL ACETATE, ETHYL ACETATE, NITROCELLULOSE, ISOSORBIDE DICAPRYLATE/CAPRATE, ADIPIC ACID/NEOPENTYL GLYCOL/TRIMELLITIC ANHYDRIDE COPOLYMER, ALCOHOL, BUTYL ACETATE, STEARALKONIUM BENTONITE, ETHYL ACETATE, CI 77891 (TITANIUM DIOXIDE), ACETYL TRIBUTYL CITRATE, ISOPROPYL ALCOHOL, CI 77491 (IRON OXIDES), CI 77499 (IRON OXIDES), DIACETONE ALCOHOL, N-BUTYL ALCOHOL, TRIMETHYLPENTANEDIYL DIBENZOATE, CI 15880 (RED 34 LAKE), PHOSPHORIC ACID, POLYURETHANE-67, METHOXYISOPROPYL ACETATE, ALUMINA, CI 15850 (RED 7 LAKE), SILICA, DECYL ALCOHOL, CI 19140 (YELLOW 5 LAKE). </v>
      </c>
      <c r="F180" s="94" t="s">
        <v>1325</v>
      </c>
      <c r="G180" s="97">
        <f>VLOOKUP(C180,Feuil2!C163:E384,3,FALSE)</f>
        <v>0.69</v>
      </c>
      <c r="H180" s="97">
        <f>VLOOKUP(C180,Feuil2!C163:F384,4,FALSE)</f>
        <v>0.81</v>
      </c>
      <c r="I180" s="116">
        <f t="shared" si="57"/>
        <v>24</v>
      </c>
      <c r="J180" s="123">
        <f t="shared" si="58"/>
        <v>38</v>
      </c>
      <c r="K180" s="123" t="s">
        <v>1109</v>
      </c>
      <c r="L180" s="132" t="s">
        <v>1110</v>
      </c>
      <c r="M180" s="123">
        <f t="shared" si="61"/>
        <v>62</v>
      </c>
      <c r="N180" s="123">
        <f t="shared" si="62"/>
        <v>23</v>
      </c>
      <c r="O180" s="123">
        <f t="shared" si="63"/>
        <v>23</v>
      </c>
      <c r="P180" s="123">
        <v>33049900</v>
      </c>
      <c r="Q180" s="115" t="str">
        <f t="shared" si="64"/>
        <v>France</v>
      </c>
      <c r="R180" s="46" t="s">
        <v>682</v>
      </c>
    </row>
    <row r="181" spans="1:18" ht="15">
      <c r="A181" s="44" t="s">
        <v>6</v>
      </c>
      <c r="B181" s="6" t="s">
        <v>341</v>
      </c>
      <c r="C181" s="3">
        <v>3760220175069</v>
      </c>
      <c r="D181" s="4" t="s">
        <v>164</v>
      </c>
      <c r="E181" s="92" t="str">
        <f t="shared" si="65"/>
        <v>BUTYL ACETATE, ETHYL ACETATE, NITROCELLULOSE, ISOSORBIDE DICAPRYLATE/CAPRATE, ADIPIC ACID/NEOPENTYL GLYCOL/TRIMELLITIC ANHYDRIDE COPOLYMER, BUTYL ACETATE, ALCOHOL, ETHYL ACETATE, STEARALKONIUM BENTONITE, ACETYL TRIBUTYL CITRATE, ISOPROPYL ALCOHOL, CI 15880 (RED 34 LAKE), CI 77491 (IRON OXIDES), CI 77891 (TITANIUM DIOXIDE), DIACETONE ALCOHOL, N-BUTYL ALCOHOL, TRIMETHYLPENTANEDIYL DIBENZOATE, POLYURETHANE-67, PHOSPHORIC ACID, METHOXYISOPROPYL ACETATE, ALUMINA, DECYL ALCOHOL, SILICA, CI 19140 (YELLOW 5 LAKE), CI 15850 (RED 7 LAKE). </v>
      </c>
      <c r="F181" s="94" t="s">
        <v>1325</v>
      </c>
      <c r="G181" s="97">
        <f>VLOOKUP(C181,Feuil2!C163:E385,3,FALSE)</f>
        <v>0.67</v>
      </c>
      <c r="H181" s="97">
        <f>VLOOKUP(C181,Feuil2!C163:F385,4,FALSE)</f>
        <v>0.79</v>
      </c>
      <c r="I181" s="116">
        <f t="shared" si="57"/>
        <v>24</v>
      </c>
      <c r="J181" s="123">
        <f t="shared" si="58"/>
        <v>38</v>
      </c>
      <c r="K181" s="123" t="s">
        <v>1109</v>
      </c>
      <c r="L181" s="132" t="s">
        <v>1110</v>
      </c>
      <c r="M181" s="123">
        <f t="shared" si="61"/>
        <v>62</v>
      </c>
      <c r="N181" s="123">
        <f t="shared" si="62"/>
        <v>23</v>
      </c>
      <c r="O181" s="123">
        <f t="shared" si="63"/>
        <v>23</v>
      </c>
      <c r="P181" s="123">
        <v>33049900</v>
      </c>
      <c r="Q181" s="115" t="str">
        <f t="shared" si="64"/>
        <v>France</v>
      </c>
      <c r="R181" s="46" t="s">
        <v>682</v>
      </c>
    </row>
    <row r="182" spans="1:18" ht="15">
      <c r="A182" s="44" t="s">
        <v>6</v>
      </c>
      <c r="B182" s="6" t="s">
        <v>342</v>
      </c>
      <c r="C182" s="3">
        <v>3760220175083</v>
      </c>
      <c r="D182" s="4" t="s">
        <v>165</v>
      </c>
      <c r="E182" s="92" t="str">
        <f t="shared" si="65"/>
        <v>BUTYL ACETATE, ETHYL ACETATE, NITROCELLULOSE, ISOSORBIDE DICAPRYLATE/CAPRATE, ADIPIC ACID/NEOPENTYL GLYCOL/TRIMELLITIC ANHYDRIDE COPOLYMER, ALCOHOL, STEARALKONIUM BENTONITE, CI 15880 (RED 34 LAKE), DIACETONE ALCOHOL, CI 77499 (IRON OXIDES), N-BUTYL ALCOHOL, ACETYL TRIBUTYL CITRATE, ISOPROPYL ALCOHOL, TRIMETHYLPENTANEDIYL DIBENZOATE, CI 77891 (TITANIUM DIOXIDE), CI 77510 (FERRIC AMMONIUM FERROCYANIDE), PHOSPHORIC ACID, ALUMINA, POLYURETHANE-67, METHOXYISOPROPYL ACETATE, SILICA, DECYL ALCOHOL, CI 19140 (YELLOW 5 LAKE). </v>
      </c>
      <c r="F182" s="94" t="s">
        <v>1325</v>
      </c>
      <c r="G182" s="97">
        <f>VLOOKUP(C182,Feuil2!C164:E386,3,FALSE)</f>
        <v>0.68</v>
      </c>
      <c r="H182" s="97">
        <f>VLOOKUP(C182,Feuil2!C164:F386,4,FALSE)</f>
        <v>0.8</v>
      </c>
      <c r="I182" s="116">
        <f t="shared" si="57"/>
        <v>24</v>
      </c>
      <c r="J182" s="123">
        <f t="shared" si="58"/>
        <v>38</v>
      </c>
      <c r="K182" s="123" t="s">
        <v>1109</v>
      </c>
      <c r="L182" s="132" t="s">
        <v>1110</v>
      </c>
      <c r="M182" s="123">
        <f t="shared" si="61"/>
        <v>62</v>
      </c>
      <c r="N182" s="123">
        <f t="shared" si="62"/>
        <v>23</v>
      </c>
      <c r="O182" s="123">
        <f t="shared" si="63"/>
        <v>23</v>
      </c>
      <c r="P182" s="123">
        <v>33049900</v>
      </c>
      <c r="Q182" s="115" t="str">
        <f t="shared" si="64"/>
        <v>France</v>
      </c>
      <c r="R182" s="46" t="s">
        <v>682</v>
      </c>
    </row>
    <row r="183" spans="1:18" ht="15">
      <c r="A183" s="44" t="s">
        <v>6</v>
      </c>
      <c r="B183" s="6" t="s">
        <v>343</v>
      </c>
      <c r="C183" s="3">
        <v>3760220175090</v>
      </c>
      <c r="D183" s="4" t="s">
        <v>166</v>
      </c>
      <c r="E183" s="92" t="str">
        <f t="shared" si="65"/>
        <v>BUTYL ACETATE, ETHYL ACETATE, NITROCELLULOSE, ISOSORBIDE DICAPRYLATE/CAPRATE, ADIPIC ACID/NEOPENTYL GLYCOL/TRIMELLITIC ANHYDRIDE COPOLYMER, ALCOHOL, CI 77891 (TITANIUM DIOXIDE), STEARALKONIUM BENTONITE, ACETYL TRIBUTYL CITRATE, ISOPROPYL ALCOHOL, CI 77499 (IRON OXIDES), CI 77510 (FERRIC AMMONIUM FERROCYANIDE), DIACETONE ALCOHOL, N-BUTYL ALCOHOL, CI 15880 (RED 34 LAKE), TRIMETHYLPENTANEDIYL DIBENZOATE, POLYURETHANE-67, METHOXYISOPROPYL ACETATE, PHOSPHORIC ACID, ALUMINA, SILICA, DECYL ALCOHOL, CI 19140 (YELLOW 5 LAKE). </v>
      </c>
      <c r="F183" s="94" t="s">
        <v>1325</v>
      </c>
      <c r="G183" s="97">
        <f>VLOOKUP(C183,Feuil2!C164:E387,3,FALSE)</f>
        <v>0.66</v>
      </c>
      <c r="H183" s="97">
        <f>VLOOKUP(C183,Feuil2!C164:F387,4,FALSE)</f>
        <v>0.765</v>
      </c>
      <c r="I183" s="116">
        <f t="shared" si="57"/>
        <v>24</v>
      </c>
      <c r="J183" s="123">
        <f t="shared" si="58"/>
        <v>38</v>
      </c>
      <c r="K183" s="123" t="s">
        <v>1109</v>
      </c>
      <c r="L183" s="132" t="s">
        <v>1110</v>
      </c>
      <c r="M183" s="123">
        <f t="shared" si="61"/>
        <v>62</v>
      </c>
      <c r="N183" s="123">
        <f t="shared" si="62"/>
        <v>23</v>
      </c>
      <c r="O183" s="123">
        <f t="shared" si="63"/>
        <v>23</v>
      </c>
      <c r="P183" s="123">
        <v>33049900</v>
      </c>
      <c r="Q183" s="115" t="str">
        <f t="shared" si="64"/>
        <v>France</v>
      </c>
      <c r="R183" s="46" t="s">
        <v>682</v>
      </c>
    </row>
    <row r="184" spans="1:18" s="93" customFormat="1" ht="15">
      <c r="A184" s="44" t="s">
        <v>6</v>
      </c>
      <c r="B184" s="6" t="s">
        <v>344</v>
      </c>
      <c r="C184" s="128">
        <v>3760220175106</v>
      </c>
      <c r="D184" s="129" t="s">
        <v>167</v>
      </c>
      <c r="E184" s="94" t="str">
        <f t="shared" si="65"/>
        <v>BUTYL ACETATE, ETHYL ACETATE, NITROCELLULOSE, ISOSORBIDE DICAPRYLATE/CAPRATE, ADIPIC ACID/NEOPENTYL GLYCOL/TRIMELLITIC ANHYDRIDE COPOLYMER, ALCOHOL, STEARALKONIUM BENTONITE, CI 77510 (FERRIC AMMONIUM FERROCYANIDE), ACETYL TRIBUTYL CITRATE, ISOPROPYL ALCOHOL, DIACETONE ALCOHOL, CI 15880 (RED 34 LAKE), N-BUTYL ALCOHOL, CI 77891 (TITANIUM DIOXIDE), MICA, TRIMETHYLPENTANEDIYL DIBENZOATE, POLYURETHANE-67, PHOSPHORIC ACID, METHOXYISOPROPYL ACETATE, ALUMINA, DECYL ALCOHOL, TIN OXIDE, CI 19140 (YELLOW 5 LAKE). </v>
      </c>
      <c r="F184" s="94" t="s">
        <v>1325</v>
      </c>
      <c r="G184" s="130">
        <f>VLOOKUP(C184,Feuil2!C165:E388,3,FALSE)</f>
        <v>0.65</v>
      </c>
      <c r="H184" s="130">
        <f>VLOOKUP(C184,Feuil2!C165:F388,4,FALSE)</f>
        <v>0.775</v>
      </c>
      <c r="I184" s="131">
        <f t="shared" si="57"/>
        <v>24</v>
      </c>
      <c r="J184" s="132">
        <f t="shared" si="58"/>
        <v>38</v>
      </c>
      <c r="K184" s="123" t="s">
        <v>1109</v>
      </c>
      <c r="L184" s="132" t="s">
        <v>1110</v>
      </c>
      <c r="M184" s="132">
        <f t="shared" si="61"/>
        <v>62</v>
      </c>
      <c r="N184" s="132">
        <f t="shared" si="62"/>
        <v>23</v>
      </c>
      <c r="O184" s="132">
        <f t="shared" si="63"/>
        <v>23</v>
      </c>
      <c r="P184" s="132">
        <v>33049900</v>
      </c>
      <c r="Q184" s="133" t="str">
        <f t="shared" si="64"/>
        <v>France</v>
      </c>
      <c r="R184" s="134" t="s">
        <v>682</v>
      </c>
    </row>
    <row r="185" spans="1:18" s="93" customFormat="1" ht="15">
      <c r="A185" s="44" t="s">
        <v>6</v>
      </c>
      <c r="B185" s="6" t="s">
        <v>345</v>
      </c>
      <c r="C185" s="128">
        <v>3760220175137</v>
      </c>
      <c r="D185" s="129" t="s">
        <v>168</v>
      </c>
      <c r="E185" s="94" t="str">
        <f t="shared" si="65"/>
        <v>BUTYL ACETATE, ETHYL ACETATE, NITROCELLULOSE, ISOSORBIDE DICAPRYLATE/CAPRATE, ADIPIC ACID/NEOPENTYL GLYCOL/TRIMELLITIC ANHYDRIDE COPOLYMER, ALCOHOL, CI 77499 (IRON OXIDES), STEARALKONIUM BENTONITE, ACETYL TRIBUTYL CITRATE, ISOPROPYL ALCOHOL, CI 77491 (IRON OXIDES), CI 77891 (TITANIUM DIOXIDE), DIACETONE ALCOHOL, N-BUTYL ALCOHOL, TRIMETHYLPENTANEDIYL DIBENZOATE, CI 19140 (YELLOW 5 LAKE), POLYURETHANE-67, CI 73360 (RED 30), METHOXYISOPROPYL ACETATE, PHOSPHORIC ACID, SILICA, ALUMINA, DECYL ALCOHOL.</v>
      </c>
      <c r="F185" s="94" t="s">
        <v>1325</v>
      </c>
      <c r="G185" s="130">
        <f>VLOOKUP(C185,Feuil2!C165:E389,3,FALSE)</f>
        <v>0.66</v>
      </c>
      <c r="H185" s="130">
        <f>VLOOKUP(C185,Feuil2!C165:F389,4,FALSE)</f>
        <v>0.76</v>
      </c>
      <c r="I185" s="131">
        <f t="shared" si="57"/>
        <v>24</v>
      </c>
      <c r="J185" s="132">
        <f t="shared" si="58"/>
        <v>38</v>
      </c>
      <c r="K185" s="123" t="s">
        <v>1109</v>
      </c>
      <c r="L185" s="132" t="s">
        <v>1110</v>
      </c>
      <c r="M185" s="132">
        <f t="shared" si="61"/>
        <v>62</v>
      </c>
      <c r="N185" s="132">
        <f t="shared" si="62"/>
        <v>23</v>
      </c>
      <c r="O185" s="132">
        <f t="shared" si="63"/>
        <v>23</v>
      </c>
      <c r="P185" s="132">
        <v>33049900</v>
      </c>
      <c r="Q185" s="133" t="str">
        <f t="shared" si="64"/>
        <v>France</v>
      </c>
      <c r="R185" s="134" t="s">
        <v>682</v>
      </c>
    </row>
    <row r="186" spans="1:18" s="93" customFormat="1" ht="15">
      <c r="A186" s="45" t="s">
        <v>6</v>
      </c>
      <c r="B186" s="10" t="s">
        <v>1326</v>
      </c>
      <c r="C186" s="9">
        <v>3760220173324</v>
      </c>
      <c r="D186" s="135" t="s">
        <v>1086</v>
      </c>
      <c r="E186" s="136" t="str">
        <f>VLOOKUP(C186,ean,2,FALSE)</f>
        <v>BUTYL ACETATE, ETHYL ACETATE, NITROCELLULOSE, ISOSORBIDE DICAPRYLATE/CAPRATE, ADIPIC ACID/NEOPENTYL GLYCOL/TRIMELLITIC ANHYDRIDE COPOLYMER, ALCOHOL, STEARALKONIUM BENTONITE, CI 77499 (IRON OXIDES), ISOPROPYL ALCOHOL, ACETYL TRIBUTYL CITRATE, CI 77891 (TITANIUM DIOXYDE), DIACETONE ALCOHOL, N-BUTYL ALCOHOL, CI 73360 (RED 30), CI 12085 (RED 36), TRIMETHYLPENTANEDIYL DIBENZOATE, PHOSPHORIC ACID, SILICA, ALUMINA.</v>
      </c>
      <c r="F186" s="106" t="s">
        <v>1325</v>
      </c>
      <c r="G186" s="110">
        <f>VLOOKUP(C186,Feuil2!C166:E390,3,FALSE)</f>
        <v>0.65</v>
      </c>
      <c r="H186" s="110">
        <f>VLOOKUP(C186,Feuil2!C166:F390,4,FALSE)</f>
        <v>0.775</v>
      </c>
      <c r="I186" s="177">
        <f>VLOOKUP(D186,date,4,FALSE)</f>
        <v>24</v>
      </c>
      <c r="J186" s="178">
        <f>VLOOKUP(D186,dimensions,5,FALSE)</f>
        <v>38</v>
      </c>
      <c r="K186" s="178" t="str">
        <f>VLOOKUP(D186,dimensions,6,FALSE)</f>
        <v>5 ml</v>
      </c>
      <c r="L186" s="125" t="str">
        <f>VLOOKUP(D186,dimensions,7,FALSE)</f>
        <v>0.17 fl. oz.</v>
      </c>
      <c r="M186" s="125">
        <f>VLOOKUP(D186,dimensions,8,FALSE)</f>
        <v>62</v>
      </c>
      <c r="N186" s="125">
        <f>VLOOKUP(D186,dimensions,9,FALSE)</f>
        <v>23</v>
      </c>
      <c r="O186" s="125">
        <f>VLOOKUP(D186,dimensions,10,FALSE)</f>
        <v>23</v>
      </c>
      <c r="P186" s="124">
        <v>33049900</v>
      </c>
      <c r="Q186" s="139" t="str">
        <f>VLOOKUP(D186,MADEIN,11,FALSE)</f>
        <v>France</v>
      </c>
      <c r="R186" s="47" t="s">
        <v>1327</v>
      </c>
    </row>
    <row r="187" spans="1:18" s="93" customFormat="1" ht="15">
      <c r="A187" s="45" t="s">
        <v>6</v>
      </c>
      <c r="B187" s="10" t="s">
        <v>1328</v>
      </c>
      <c r="C187" s="176">
        <v>3760220173331</v>
      </c>
      <c r="D187" s="135" t="s">
        <v>1087</v>
      </c>
      <c r="E187" s="136" t="str">
        <f>VLOOKUP(C187,ean,2,FALSE)</f>
        <v>BUTYL ACETATE, ETHYL ACETATE, NITROCELLULOSE, ISOSORBIDE DICAPRYLATE/CAPRATE, ADIPIC ACID/NEOPENTYL GLYCOL/TRIMELLITIC ANHYDRIDE COPOLYMER, ALCOHOL, CI 77499 (IRON OXIDES), ISOPROPYL ALCOHOL, STEARALKONIUM BENTONITE, ACETYL TRIBUTYL CITRATE, CI 77491 (IRON OXIDES), MICA, DIACETONE ALCOHOL, SILICA, N-BUTYL ALCOHOL, TRIMETHYLPENTANEDIYL DIBENZOATE, PHOSPHORIC ACID, ALUMINA, CI 19140 (YELLOW 5 LAKE).</v>
      </c>
      <c r="F187" s="106" t="s">
        <v>1325</v>
      </c>
      <c r="G187" s="110">
        <f>VLOOKUP(C187,Feuil2!C167:E391,3,FALSE)</f>
        <v>0.61</v>
      </c>
      <c r="H187" s="110">
        <f>VLOOKUP(C187,Feuil2!C167:F391,4,FALSE)</f>
        <v>0.74</v>
      </c>
      <c r="I187" s="177">
        <f>VLOOKUP(D187,date,4,FALSE)</f>
        <v>24</v>
      </c>
      <c r="J187" s="178">
        <f>VLOOKUP(D187,dimensions,5,FALSE)</f>
        <v>38</v>
      </c>
      <c r="K187" s="178" t="str">
        <f>VLOOKUP(D187,dimensions,6,FALSE)</f>
        <v>5 ml</v>
      </c>
      <c r="L187" s="125" t="str">
        <f>VLOOKUP(D187,dimensions,7,FALSE)</f>
        <v>0.17 fl. oz.</v>
      </c>
      <c r="M187" s="125">
        <f>VLOOKUP(D187,dimensions,8,FALSE)</f>
        <v>62</v>
      </c>
      <c r="N187" s="125">
        <f>VLOOKUP(D187,dimensions,9,FALSE)</f>
        <v>23</v>
      </c>
      <c r="O187" s="125">
        <f>VLOOKUP(D187,dimensions,10,FALSE)</f>
        <v>23</v>
      </c>
      <c r="P187" s="124">
        <v>33049900</v>
      </c>
      <c r="Q187" s="139" t="str">
        <f>VLOOKUP(D187,MADEIN,11,FALSE)</f>
        <v>France</v>
      </c>
      <c r="R187" s="47" t="s">
        <v>1327</v>
      </c>
    </row>
    <row r="188" spans="1:18" s="93" customFormat="1" ht="15">
      <c r="A188" s="45" t="s">
        <v>6</v>
      </c>
      <c r="B188" s="10" t="s">
        <v>1329</v>
      </c>
      <c r="C188" s="176">
        <v>3760220173348</v>
      </c>
      <c r="D188" s="135" t="s">
        <v>1088</v>
      </c>
      <c r="E188" s="136" t="str">
        <f>VLOOKUP(C188,ean,2,FALSE)</f>
        <v>BUTYL ACETATE, ETHYL ACETATE, NITROCELLULOSE, ISOSORBIDE DICAPRYLATE/CAPRATE, ADIPIC ACID/NEOPENTYL GLYCOL/TRIMELLITIC ANHYDRIDE COPOLYMER, ALCOHOL, CI 77499 (IRON OXIDES), STEARALKONIUM BENTONITE, ISOPROPYL ALCOHOL, CALCIUM ALUMINIUM BOROSILICATE, ACETYL TRIBUTYL CITRATE, CI 77891 (TITANIUM DIOXIDE), DIACETONE ALCOHOL, N-BUTYL ALCOHOL, SILICA, TRIMETHYLPENTANEDIYL DIBENZOATE, CI 77491 (IRON OXIDES), CI 19140 (YELLOW 5 LAKE), PHOSPHORIC ACID, TIN OXIDE, ALUMINA.</v>
      </c>
      <c r="F188" s="106" t="s">
        <v>1325</v>
      </c>
      <c r="G188" s="110">
        <f>VLOOKUP(C188,Feuil2!C168:E392,3,FALSE)</f>
        <v>0.63</v>
      </c>
      <c r="H188" s="110">
        <f>VLOOKUP(C188,Feuil2!C168:F392,4,FALSE)</f>
        <v>0.76</v>
      </c>
      <c r="I188" s="177">
        <f>VLOOKUP(D188,date,4,FALSE)</f>
        <v>24</v>
      </c>
      <c r="J188" s="178">
        <f>VLOOKUP(D188,dimensions,5,FALSE)</f>
        <v>38</v>
      </c>
      <c r="K188" s="178" t="str">
        <f>VLOOKUP(D188,dimensions,6,FALSE)</f>
        <v>5 ml</v>
      </c>
      <c r="L188" s="125" t="str">
        <f>VLOOKUP(D188,dimensions,7,FALSE)</f>
        <v>0.17 fl. oz.</v>
      </c>
      <c r="M188" s="125">
        <f>VLOOKUP(D188,dimensions,8,FALSE)</f>
        <v>62</v>
      </c>
      <c r="N188" s="125">
        <f>VLOOKUP(D188,dimensions,9,FALSE)</f>
        <v>23</v>
      </c>
      <c r="O188" s="125">
        <f>VLOOKUP(D188,dimensions,10,FALSE)</f>
        <v>23</v>
      </c>
      <c r="P188" s="124">
        <v>33049900</v>
      </c>
      <c r="Q188" s="139" t="str">
        <f>VLOOKUP(D188,MADEIN,11,FALSE)</f>
        <v>France</v>
      </c>
      <c r="R188" s="47" t="s">
        <v>1327</v>
      </c>
    </row>
    <row r="189" spans="1:18" ht="15">
      <c r="A189" s="45" t="s">
        <v>6</v>
      </c>
      <c r="B189" s="12" t="s">
        <v>363</v>
      </c>
      <c r="C189" s="9">
        <v>3760220174826</v>
      </c>
      <c r="D189" s="11" t="s">
        <v>364</v>
      </c>
      <c r="E189" s="106" t="s">
        <v>1041</v>
      </c>
      <c r="F189" s="106" t="s">
        <v>1325</v>
      </c>
      <c r="G189" s="98">
        <v>0.72</v>
      </c>
      <c r="H189" s="98">
        <v>0.8</v>
      </c>
      <c r="I189" s="117" t="s">
        <v>1093</v>
      </c>
      <c r="J189" s="125">
        <v>38</v>
      </c>
      <c r="K189" s="125" t="s">
        <v>1109</v>
      </c>
      <c r="L189" s="124" t="s">
        <v>1110</v>
      </c>
      <c r="M189" s="125">
        <v>62</v>
      </c>
      <c r="N189" s="125">
        <v>23</v>
      </c>
      <c r="O189" s="125">
        <v>23</v>
      </c>
      <c r="P189" s="125">
        <v>33049900</v>
      </c>
      <c r="Q189" s="120" t="s">
        <v>1145</v>
      </c>
      <c r="R189" s="47" t="s">
        <v>362</v>
      </c>
    </row>
    <row r="190" spans="1:18" ht="15">
      <c r="A190" s="45" t="s">
        <v>6</v>
      </c>
      <c r="B190" s="12" t="s">
        <v>365</v>
      </c>
      <c r="C190" s="9">
        <v>3760220174833</v>
      </c>
      <c r="D190" s="11" t="s">
        <v>366</v>
      </c>
      <c r="E190" s="106" t="s">
        <v>1042</v>
      </c>
      <c r="F190" s="106" t="s">
        <v>1325</v>
      </c>
      <c r="G190" s="98">
        <v>0.76</v>
      </c>
      <c r="H190" s="98">
        <v>0.84</v>
      </c>
      <c r="I190" s="117" t="s">
        <v>1093</v>
      </c>
      <c r="J190" s="125">
        <v>38</v>
      </c>
      <c r="K190" s="125" t="s">
        <v>1109</v>
      </c>
      <c r="L190" s="124" t="s">
        <v>1110</v>
      </c>
      <c r="M190" s="125">
        <v>62</v>
      </c>
      <c r="N190" s="125">
        <v>23</v>
      </c>
      <c r="O190" s="125">
        <v>23</v>
      </c>
      <c r="P190" s="125">
        <v>33049900</v>
      </c>
      <c r="Q190" s="120" t="s">
        <v>1145</v>
      </c>
      <c r="R190" s="47" t="s">
        <v>362</v>
      </c>
    </row>
    <row r="191" spans="1:18" ht="15">
      <c r="A191" s="45" t="s">
        <v>6</v>
      </c>
      <c r="B191" s="12" t="s">
        <v>367</v>
      </c>
      <c r="C191" s="9">
        <v>3760220174857</v>
      </c>
      <c r="D191" s="11" t="s">
        <v>368</v>
      </c>
      <c r="E191" s="106" t="s">
        <v>1043</v>
      </c>
      <c r="F191" s="106" t="s">
        <v>1325</v>
      </c>
      <c r="G191" s="98">
        <v>0.74</v>
      </c>
      <c r="H191" s="98">
        <v>0.82</v>
      </c>
      <c r="I191" s="117" t="s">
        <v>1093</v>
      </c>
      <c r="J191" s="125">
        <v>38</v>
      </c>
      <c r="K191" s="125" t="s">
        <v>1109</v>
      </c>
      <c r="L191" s="124" t="s">
        <v>1110</v>
      </c>
      <c r="M191" s="125">
        <v>62</v>
      </c>
      <c r="N191" s="125">
        <v>23</v>
      </c>
      <c r="O191" s="125">
        <v>23</v>
      </c>
      <c r="P191" s="125">
        <v>33049900</v>
      </c>
      <c r="Q191" s="120" t="s">
        <v>1145</v>
      </c>
      <c r="R191" s="47" t="s">
        <v>362</v>
      </c>
    </row>
    <row r="192" spans="1:18" ht="15">
      <c r="A192" s="45" t="s">
        <v>6</v>
      </c>
      <c r="B192" s="10" t="s">
        <v>1275</v>
      </c>
      <c r="C192" s="9">
        <v>3760220175731</v>
      </c>
      <c r="D192" s="11" t="s">
        <v>1279</v>
      </c>
      <c r="E192" s="106" t="s">
        <v>1283</v>
      </c>
      <c r="F192" s="109" t="s">
        <v>1325</v>
      </c>
      <c r="G192" s="138">
        <v>0.73</v>
      </c>
      <c r="H192" s="141">
        <v>0.795</v>
      </c>
      <c r="I192" s="117" t="s">
        <v>1093</v>
      </c>
      <c r="J192" s="125">
        <v>38</v>
      </c>
      <c r="K192" s="125" t="s">
        <v>1109</v>
      </c>
      <c r="L192" s="124" t="s">
        <v>1110</v>
      </c>
      <c r="M192" s="125">
        <v>62</v>
      </c>
      <c r="N192" s="125">
        <v>23</v>
      </c>
      <c r="O192" s="125">
        <v>23</v>
      </c>
      <c r="P192" s="125">
        <v>33049900</v>
      </c>
      <c r="Q192" s="120" t="s">
        <v>1145</v>
      </c>
      <c r="R192" s="47" t="s">
        <v>1153</v>
      </c>
    </row>
    <row r="193" spans="1:18" ht="15">
      <c r="A193" s="45" t="s">
        <v>6</v>
      </c>
      <c r="B193" s="10" t="s">
        <v>1276</v>
      </c>
      <c r="C193" s="9">
        <v>3760220175748</v>
      </c>
      <c r="D193" s="11" t="s">
        <v>1280</v>
      </c>
      <c r="E193" s="106" t="s">
        <v>1284</v>
      </c>
      <c r="F193" s="109" t="s">
        <v>1325</v>
      </c>
      <c r="G193" s="138">
        <v>0.73</v>
      </c>
      <c r="H193" s="141">
        <v>0.785</v>
      </c>
      <c r="I193" s="117" t="s">
        <v>1093</v>
      </c>
      <c r="J193" s="125">
        <v>38</v>
      </c>
      <c r="K193" s="125" t="s">
        <v>1109</v>
      </c>
      <c r="L193" s="124" t="s">
        <v>1110</v>
      </c>
      <c r="M193" s="125">
        <v>62</v>
      </c>
      <c r="N193" s="125">
        <v>23</v>
      </c>
      <c r="O193" s="125">
        <v>23</v>
      </c>
      <c r="P193" s="125">
        <v>33049900</v>
      </c>
      <c r="Q193" s="120" t="s">
        <v>1145</v>
      </c>
      <c r="R193" s="47" t="s">
        <v>1153</v>
      </c>
    </row>
    <row r="194" spans="1:18" ht="15">
      <c r="A194" s="45" t="s">
        <v>6</v>
      </c>
      <c r="B194" s="10" t="s">
        <v>1277</v>
      </c>
      <c r="C194" s="9">
        <v>3760220175755</v>
      </c>
      <c r="D194" s="11" t="s">
        <v>1281</v>
      </c>
      <c r="E194" s="106" t="s">
        <v>1285</v>
      </c>
      <c r="F194" s="109" t="s">
        <v>1325</v>
      </c>
      <c r="G194" s="138">
        <v>0.74</v>
      </c>
      <c r="H194" s="141">
        <v>0.81</v>
      </c>
      <c r="I194" s="117" t="s">
        <v>1093</v>
      </c>
      <c r="J194" s="125">
        <v>38</v>
      </c>
      <c r="K194" s="125" t="s">
        <v>1109</v>
      </c>
      <c r="L194" s="124" t="s">
        <v>1110</v>
      </c>
      <c r="M194" s="125">
        <v>62</v>
      </c>
      <c r="N194" s="125">
        <v>23</v>
      </c>
      <c r="O194" s="125">
        <v>23</v>
      </c>
      <c r="P194" s="125">
        <v>33049900</v>
      </c>
      <c r="Q194" s="120" t="s">
        <v>1145</v>
      </c>
      <c r="R194" s="47" t="s">
        <v>1153</v>
      </c>
    </row>
    <row r="195" spans="1:18" ht="15">
      <c r="A195" s="45" t="s">
        <v>6</v>
      </c>
      <c r="B195" s="10" t="s">
        <v>1278</v>
      </c>
      <c r="C195" s="9">
        <v>3760220175762</v>
      </c>
      <c r="D195" s="11" t="s">
        <v>1282</v>
      </c>
      <c r="E195" s="106" t="s">
        <v>1286</v>
      </c>
      <c r="F195" s="109" t="s">
        <v>1325</v>
      </c>
      <c r="G195" s="138">
        <v>0.745</v>
      </c>
      <c r="H195" s="141">
        <v>0.81</v>
      </c>
      <c r="I195" s="117" t="s">
        <v>1093</v>
      </c>
      <c r="J195" s="125">
        <v>38</v>
      </c>
      <c r="K195" s="125" t="s">
        <v>1109</v>
      </c>
      <c r="L195" s="124" t="s">
        <v>1110</v>
      </c>
      <c r="M195" s="125">
        <v>62</v>
      </c>
      <c r="N195" s="125">
        <v>23</v>
      </c>
      <c r="O195" s="125">
        <v>23</v>
      </c>
      <c r="P195" s="125">
        <v>33049900</v>
      </c>
      <c r="Q195" s="120" t="s">
        <v>1145</v>
      </c>
      <c r="R195" s="47" t="s">
        <v>1153</v>
      </c>
    </row>
    <row r="196" spans="1:18" ht="25.5">
      <c r="A196" s="42" t="s">
        <v>7</v>
      </c>
      <c r="B196" s="6" t="s">
        <v>346</v>
      </c>
      <c r="C196" s="3">
        <v>3760220175007</v>
      </c>
      <c r="D196" s="4" t="s">
        <v>169</v>
      </c>
      <c r="E196" s="92" t="str">
        <f t="shared" si="65"/>
        <v>BIRCH WOOD, SYNTHETIC HAIR - BOIS DE BOULEAU, POILS SYNTHETIQUES.</v>
      </c>
      <c r="F196" s="94" t="str">
        <f aca="true" t="shared" si="66" ref="F196:F206">VLOOKUP(C196,label,2,FALSE)</f>
        <v>FSC</v>
      </c>
      <c r="G196" s="97">
        <f>VLOOKUP(C196,Feuil2!C168:E393,3,FALSE)</f>
        <v>0</v>
      </c>
      <c r="H196" s="97">
        <f>VLOOKUP(C196,Feuil2!C168:F393,4,FALSE)</f>
        <v>0</v>
      </c>
      <c r="I196" s="116">
        <f aca="true" t="shared" si="67" ref="I196:I206">VLOOKUP(D196,date,4,FALSE)</f>
        <v>0</v>
      </c>
      <c r="J196" s="123">
        <f aca="true" t="shared" si="68" ref="J196:J206">VLOOKUP(D196,dimensions,5,FALSE)</f>
        <v>5</v>
      </c>
      <c r="K196" s="123" t="str">
        <f aca="true" t="shared" si="69" ref="K196:K206">VLOOKUP(D196,dimensions,6,FALSE)</f>
        <v>4 g</v>
      </c>
      <c r="L196" s="123" t="str">
        <f aca="true" t="shared" si="70" ref="L196:L206">VLOOKUP(D196,dimensions,7,FALSE)</f>
        <v>-</v>
      </c>
      <c r="M196" s="123">
        <f aca="true" t="shared" si="71" ref="M196:M206">VLOOKUP(D196,dimensions,8,FALSE)</f>
        <v>142</v>
      </c>
      <c r="N196" s="123" t="str">
        <f aca="true" t="shared" si="72" ref="N196:N206">VLOOKUP(D196,dimensions,9,FALSE)</f>
        <v>-</v>
      </c>
      <c r="O196" s="123" t="str">
        <f aca="true" t="shared" si="73" ref="O196:O206">VLOOKUP(D196,dimensions,10,FALSE)</f>
        <v>-</v>
      </c>
      <c r="P196" s="123">
        <v>96033090</v>
      </c>
      <c r="Q196" s="115" t="str">
        <f aca="true" t="shared" si="74" ref="Q196:Q206">VLOOKUP(D196,MADEIN,11,FALSE)</f>
        <v>FRANCE</v>
      </c>
      <c r="R196" s="46" t="s">
        <v>682</v>
      </c>
    </row>
    <row r="197" spans="1:18" ht="25.5">
      <c r="A197" s="42" t="s">
        <v>7</v>
      </c>
      <c r="B197" s="2" t="s">
        <v>347</v>
      </c>
      <c r="C197" s="3">
        <v>3760220175014</v>
      </c>
      <c r="D197" s="4" t="s">
        <v>170</v>
      </c>
      <c r="E197" s="92" t="str">
        <f t="shared" si="65"/>
        <v>BIRCH WOOD, SYNTHETIC HAIR - BOIS DE BOULEAU, POILS SYNTHETIQUES.</v>
      </c>
      <c r="F197" s="94" t="str">
        <f t="shared" si="66"/>
        <v>FSC</v>
      </c>
      <c r="G197" s="97">
        <f>VLOOKUP(C197,Feuil2!C168:E394,3,FALSE)</f>
        <v>0</v>
      </c>
      <c r="H197" s="97">
        <f>VLOOKUP(C197,Feuil2!C168:F394,4,FALSE)</f>
        <v>0</v>
      </c>
      <c r="I197" s="116">
        <f t="shared" si="67"/>
        <v>0</v>
      </c>
      <c r="J197" s="123">
        <f t="shared" si="68"/>
        <v>3</v>
      </c>
      <c r="K197" s="123" t="str">
        <f t="shared" si="69"/>
        <v>2 g</v>
      </c>
      <c r="L197" s="123" t="str">
        <f t="shared" si="70"/>
        <v>-</v>
      </c>
      <c r="M197" s="123">
        <f t="shared" si="71"/>
        <v>133</v>
      </c>
      <c r="N197" s="123" t="str">
        <f t="shared" si="72"/>
        <v>-</v>
      </c>
      <c r="O197" s="123" t="str">
        <f t="shared" si="73"/>
        <v>-</v>
      </c>
      <c r="P197" s="123">
        <v>96033090</v>
      </c>
      <c r="Q197" s="115" t="str">
        <f t="shared" si="74"/>
        <v>FRANCE</v>
      </c>
      <c r="R197" s="46" t="s">
        <v>682</v>
      </c>
    </row>
    <row r="198" spans="1:18" ht="25.5">
      <c r="A198" s="42" t="s">
        <v>7</v>
      </c>
      <c r="B198" s="2" t="s">
        <v>348</v>
      </c>
      <c r="C198" s="3">
        <v>3760220175021</v>
      </c>
      <c r="D198" s="4" t="s">
        <v>171</v>
      </c>
      <c r="E198" s="92" t="str">
        <f t="shared" si="65"/>
        <v>BIRCH WOOD, SYNTHETIC HAIR - BOIS DE BOULEAU, POILS SYNTHETIQUES.</v>
      </c>
      <c r="F198" s="94" t="str">
        <f t="shared" si="66"/>
        <v>FSC</v>
      </c>
      <c r="G198" s="97">
        <f>VLOOKUP(C198,Feuil2!C169:E395,3,FALSE)</f>
        <v>0</v>
      </c>
      <c r="H198" s="97">
        <f>VLOOKUP(C198,Feuil2!C169:F395,4,FALSE)</f>
        <v>0</v>
      </c>
      <c r="I198" s="116">
        <f t="shared" si="67"/>
        <v>0</v>
      </c>
      <c r="J198" s="123">
        <f t="shared" si="68"/>
        <v>7</v>
      </c>
      <c r="K198" s="123" t="str">
        <f t="shared" si="69"/>
        <v>6 g</v>
      </c>
      <c r="L198" s="123" t="str">
        <f t="shared" si="70"/>
        <v>-</v>
      </c>
      <c r="M198" s="123">
        <f t="shared" si="71"/>
        <v>147</v>
      </c>
      <c r="N198" s="123" t="str">
        <f t="shared" si="72"/>
        <v>-</v>
      </c>
      <c r="O198" s="123" t="str">
        <f t="shared" si="73"/>
        <v>-</v>
      </c>
      <c r="P198" s="123">
        <v>96033090</v>
      </c>
      <c r="Q198" s="115" t="str">
        <f t="shared" si="74"/>
        <v>FRANCE</v>
      </c>
      <c r="R198" s="46" t="s">
        <v>682</v>
      </c>
    </row>
    <row r="199" spans="1:18" ht="25.5">
      <c r="A199" s="42" t="s">
        <v>7</v>
      </c>
      <c r="B199" s="2" t="s">
        <v>349</v>
      </c>
      <c r="C199" s="3">
        <v>3760220175038</v>
      </c>
      <c r="D199" s="4" t="s">
        <v>172</v>
      </c>
      <c r="E199" s="92" t="str">
        <f t="shared" si="65"/>
        <v>BIRCH WOOD, SYNTHETIC HAIR - BOIS DE BOULEAU, POILS SYNTHETIQUES.</v>
      </c>
      <c r="F199" s="94" t="str">
        <f t="shared" si="66"/>
        <v>FSC</v>
      </c>
      <c r="G199" s="97">
        <f>VLOOKUP(C199,Feuil2!C169:E396,3,FALSE)</f>
        <v>0</v>
      </c>
      <c r="H199" s="97">
        <f>VLOOKUP(C199,Feuil2!C169:F396,4,FALSE)</f>
        <v>0</v>
      </c>
      <c r="I199" s="116">
        <f t="shared" si="67"/>
        <v>0</v>
      </c>
      <c r="J199" s="123">
        <f t="shared" si="68"/>
        <v>20</v>
      </c>
      <c r="K199" s="123" t="str">
        <f t="shared" si="69"/>
        <v>19 g</v>
      </c>
      <c r="L199" s="123" t="str">
        <f t="shared" si="70"/>
        <v>-</v>
      </c>
      <c r="M199" s="123">
        <f t="shared" si="71"/>
        <v>165</v>
      </c>
      <c r="N199" s="123" t="str">
        <f t="shared" si="72"/>
        <v>-</v>
      </c>
      <c r="O199" s="123" t="str">
        <f t="shared" si="73"/>
        <v>-</v>
      </c>
      <c r="P199" s="123">
        <v>96033090</v>
      </c>
      <c r="Q199" s="115" t="str">
        <f t="shared" si="74"/>
        <v>FRANCE</v>
      </c>
      <c r="R199" s="46" t="s">
        <v>682</v>
      </c>
    </row>
    <row r="200" spans="1:18" ht="25.5">
      <c r="A200" s="42" t="s">
        <v>7</v>
      </c>
      <c r="B200" s="2" t="s">
        <v>350</v>
      </c>
      <c r="C200" s="3">
        <v>3760220175045</v>
      </c>
      <c r="D200" s="4" t="s">
        <v>173</v>
      </c>
      <c r="E200" s="92" t="str">
        <f t="shared" si="65"/>
        <v>BIRCH WOOD, SYNTHETIC HAIR - BOIS DE BOULEAU, POILS SYNTHETIQUES.</v>
      </c>
      <c r="F200" s="94" t="str">
        <f t="shared" si="66"/>
        <v>FSC</v>
      </c>
      <c r="G200" s="97">
        <f>VLOOKUP(C200,Feuil2!C170:E397,3,FALSE)</f>
        <v>0</v>
      </c>
      <c r="H200" s="97">
        <f>VLOOKUP(C200,Feuil2!C170:F397,4,FALSE)</f>
        <v>0</v>
      </c>
      <c r="I200" s="116">
        <f t="shared" si="67"/>
        <v>0</v>
      </c>
      <c r="J200" s="123">
        <f t="shared" si="68"/>
        <v>30</v>
      </c>
      <c r="K200" s="123" t="str">
        <f t="shared" si="69"/>
        <v>29 g</v>
      </c>
      <c r="L200" s="123" t="str">
        <f t="shared" si="70"/>
        <v>-</v>
      </c>
      <c r="M200" s="123">
        <f t="shared" si="71"/>
        <v>187</v>
      </c>
      <c r="N200" s="123" t="str">
        <f t="shared" si="72"/>
        <v>-</v>
      </c>
      <c r="O200" s="123" t="str">
        <f t="shared" si="73"/>
        <v>-</v>
      </c>
      <c r="P200" s="123">
        <v>96033090</v>
      </c>
      <c r="Q200" s="115" t="str">
        <f t="shared" si="74"/>
        <v>FRANCE</v>
      </c>
      <c r="R200" s="46" t="s">
        <v>682</v>
      </c>
    </row>
    <row r="201" spans="1:18" ht="25.5">
      <c r="A201" s="42" t="s">
        <v>7</v>
      </c>
      <c r="B201" s="2" t="s">
        <v>351</v>
      </c>
      <c r="C201" s="3">
        <v>3760220175052</v>
      </c>
      <c r="D201" s="4" t="s">
        <v>174</v>
      </c>
      <c r="E201" s="92" t="str">
        <f t="shared" si="65"/>
        <v>BIRCH WOOD, SYNTHETIC HAIR - BOIS DE BOULEAU, POILS SYNTHETIQUES.</v>
      </c>
      <c r="F201" s="94" t="str">
        <f t="shared" si="66"/>
        <v>FSC</v>
      </c>
      <c r="G201" s="97">
        <f>VLOOKUP(C201,Feuil2!C170:E398,3,FALSE)</f>
        <v>0</v>
      </c>
      <c r="H201" s="97">
        <f>VLOOKUP(C201,Feuil2!C170:F398,4,FALSE)</f>
        <v>0</v>
      </c>
      <c r="I201" s="116">
        <f t="shared" si="67"/>
        <v>0</v>
      </c>
      <c r="J201" s="123">
        <f t="shared" si="68"/>
        <v>19</v>
      </c>
      <c r="K201" s="123" t="str">
        <f t="shared" si="69"/>
        <v>18 g</v>
      </c>
      <c r="L201" s="123" t="str">
        <f t="shared" si="70"/>
        <v>-</v>
      </c>
      <c r="M201" s="123">
        <f t="shared" si="71"/>
        <v>180</v>
      </c>
      <c r="N201" s="123" t="str">
        <f t="shared" si="72"/>
        <v>-</v>
      </c>
      <c r="O201" s="123" t="str">
        <f t="shared" si="73"/>
        <v>-</v>
      </c>
      <c r="P201" s="123">
        <v>96033090</v>
      </c>
      <c r="Q201" s="115" t="str">
        <f t="shared" si="74"/>
        <v>FRANCE</v>
      </c>
      <c r="R201" s="46" t="s">
        <v>682</v>
      </c>
    </row>
    <row r="202" spans="1:18" ht="25.5">
      <c r="A202" s="42" t="s">
        <v>7</v>
      </c>
      <c r="B202" s="2" t="s">
        <v>352</v>
      </c>
      <c r="C202" s="3">
        <v>3760220172242</v>
      </c>
      <c r="D202" s="4" t="s">
        <v>175</v>
      </c>
      <c r="E202" s="92" t="str">
        <f t="shared" si="65"/>
        <v>BIRCH WOOD, SYNTHETIC HAIR - BOIS DE BOULEAU, POILS SYNTHETIQUES.</v>
      </c>
      <c r="F202" s="94" t="str">
        <f t="shared" si="66"/>
        <v>FSC</v>
      </c>
      <c r="G202" s="97">
        <f>VLOOKUP(C202,Feuil2!C171:E399,3,FALSE)</f>
        <v>0</v>
      </c>
      <c r="H202" s="97">
        <f>VLOOKUP(C202,Feuil2!C171:F399,4,FALSE)</f>
        <v>0</v>
      </c>
      <c r="I202" s="116">
        <f t="shared" si="67"/>
        <v>0</v>
      </c>
      <c r="J202" s="123">
        <f t="shared" si="68"/>
        <v>5</v>
      </c>
      <c r="K202" s="123" t="str">
        <f t="shared" si="69"/>
        <v>2 g</v>
      </c>
      <c r="L202" s="123" t="str">
        <f t="shared" si="70"/>
        <v>-</v>
      </c>
      <c r="M202" s="123">
        <f t="shared" si="71"/>
        <v>128</v>
      </c>
      <c r="N202" s="123" t="str">
        <f t="shared" si="72"/>
        <v>-</v>
      </c>
      <c r="O202" s="123" t="str">
        <f t="shared" si="73"/>
        <v>-</v>
      </c>
      <c r="P202" s="123">
        <v>96033090</v>
      </c>
      <c r="Q202" s="115" t="str">
        <f t="shared" si="74"/>
        <v>FRANCE</v>
      </c>
      <c r="R202" s="46" t="s">
        <v>682</v>
      </c>
    </row>
    <row r="203" spans="1:18" ht="25.5">
      <c r="A203" s="43" t="s">
        <v>7</v>
      </c>
      <c r="B203" s="10" t="s">
        <v>1332</v>
      </c>
      <c r="C203" s="9">
        <v>3760220175939</v>
      </c>
      <c r="D203" s="11" t="s">
        <v>1331</v>
      </c>
      <c r="E203" s="106" t="s">
        <v>1021</v>
      </c>
      <c r="F203" s="106" t="s">
        <v>1022</v>
      </c>
      <c r="G203" s="98">
        <v>0</v>
      </c>
      <c r="H203" s="98">
        <v>0</v>
      </c>
      <c r="I203" s="117" t="s">
        <v>1333</v>
      </c>
      <c r="J203" s="125">
        <v>35</v>
      </c>
      <c r="K203" s="125">
        <v>35</v>
      </c>
      <c r="L203" s="125" t="s">
        <v>805</v>
      </c>
      <c r="M203" s="125">
        <v>170</v>
      </c>
      <c r="N203" s="125" t="s">
        <v>805</v>
      </c>
      <c r="O203" s="125" t="s">
        <v>805</v>
      </c>
      <c r="P203" s="125">
        <v>96033090</v>
      </c>
      <c r="Q203" s="120" t="s">
        <v>1144</v>
      </c>
      <c r="R203" s="47" t="s">
        <v>682</v>
      </c>
    </row>
    <row r="204" spans="1:18" ht="25.5">
      <c r="A204" s="42" t="s">
        <v>8</v>
      </c>
      <c r="B204" s="2" t="s">
        <v>353</v>
      </c>
      <c r="C204" s="3">
        <v>3760220171740</v>
      </c>
      <c r="D204" s="4" t="s">
        <v>176</v>
      </c>
      <c r="E204" s="92" t="str">
        <f t="shared" si="65"/>
        <v> ALCOHOL, FRAGRANCE (PARFUM), WATER (AQUA), LIMONENE, LINALOOL, EUGENOL, CITRAL, ISOEUGENOL.</v>
      </c>
      <c r="F204" s="94" t="str">
        <f t="shared" si="66"/>
        <v>AUCUN</v>
      </c>
      <c r="G204" s="97">
        <f>VLOOKUP(C204,Feuil2!C171:E400,3,FALSE)</f>
        <v>1</v>
      </c>
      <c r="H204" s="97">
        <f>VLOOKUP(C204,Feuil2!C171:F400,4,FALSE)</f>
        <v>0</v>
      </c>
      <c r="I204" s="116">
        <f t="shared" si="67"/>
        <v>0</v>
      </c>
      <c r="J204" s="123">
        <f t="shared" si="68"/>
        <v>160</v>
      </c>
      <c r="K204" s="123" t="str">
        <f t="shared" si="69"/>
        <v>50 ml</v>
      </c>
      <c r="L204" s="123" t="str">
        <f t="shared" si="70"/>
        <v>1.7 fl. oz..</v>
      </c>
      <c r="M204" s="123">
        <f t="shared" si="71"/>
        <v>177</v>
      </c>
      <c r="N204" s="123">
        <f t="shared" si="72"/>
        <v>29</v>
      </c>
      <c r="O204" s="123">
        <f t="shared" si="73"/>
        <v>29</v>
      </c>
      <c r="P204" s="123">
        <v>33049900</v>
      </c>
      <c r="Q204" s="115">
        <f t="shared" si="74"/>
        <v>0</v>
      </c>
      <c r="R204" s="46" t="s">
        <v>682</v>
      </c>
    </row>
    <row r="205" spans="1:18" ht="25.5">
      <c r="A205" s="42" t="s">
        <v>8</v>
      </c>
      <c r="B205" s="2" t="s">
        <v>354</v>
      </c>
      <c r="C205" s="3">
        <v>3760220171757</v>
      </c>
      <c r="D205" s="4" t="s">
        <v>178</v>
      </c>
      <c r="E205" s="92" t="str">
        <f t="shared" si="65"/>
        <v>ALCOHOL, FRAGRANCE (PARFUM), WATER (AQUA), LINALOOL, BENZYL SALICYLATE, LIMONENE, EUGENOL, CITRAL, BENZYL BENZOATE, FARNESOL, BENZYL ALCOHOL, GERANIOL.</v>
      </c>
      <c r="F205" s="94" t="str">
        <f t="shared" si="66"/>
        <v>AUCUN</v>
      </c>
      <c r="G205" s="97">
        <f>VLOOKUP(C205,Feuil2!C171:E401,3,FALSE)</f>
        <v>1</v>
      </c>
      <c r="H205" s="97">
        <f>VLOOKUP(C205,Feuil2!C171:F401,4,FALSE)</f>
        <v>0</v>
      </c>
      <c r="I205" s="116">
        <f t="shared" si="67"/>
        <v>0</v>
      </c>
      <c r="J205" s="123">
        <f t="shared" si="68"/>
        <v>160</v>
      </c>
      <c r="K205" s="123" t="str">
        <f t="shared" si="69"/>
        <v>50 ml</v>
      </c>
      <c r="L205" s="123" t="str">
        <f t="shared" si="70"/>
        <v>1.7 fl. oz..</v>
      </c>
      <c r="M205" s="123">
        <f t="shared" si="71"/>
        <v>177</v>
      </c>
      <c r="N205" s="123">
        <f t="shared" si="72"/>
        <v>29</v>
      </c>
      <c r="O205" s="123">
        <f t="shared" si="73"/>
        <v>29</v>
      </c>
      <c r="P205" s="123">
        <v>33049900</v>
      </c>
      <c r="Q205" s="115">
        <f t="shared" si="74"/>
        <v>0</v>
      </c>
      <c r="R205" s="46" t="s">
        <v>682</v>
      </c>
    </row>
    <row r="206" spans="1:18" ht="25.5">
      <c r="A206" s="48" t="s">
        <v>8</v>
      </c>
      <c r="B206" s="49" t="s">
        <v>355</v>
      </c>
      <c r="C206" s="50">
        <v>3760220171733</v>
      </c>
      <c r="D206" s="35" t="s">
        <v>177</v>
      </c>
      <c r="E206" s="92" t="str">
        <f t="shared" si="65"/>
        <v>ALCOHOL, FRAGRANCE (PARFUM), WATER (AQUA), LIMONENE, LINALOOL, CITRAL, GERANIOL, CITRONELLOL.</v>
      </c>
      <c r="F206" s="94" t="str">
        <f t="shared" si="66"/>
        <v>AUCUN</v>
      </c>
      <c r="G206" s="99">
        <f>VLOOKUP(C206,Feuil2!C172:E402,3,FALSE)</f>
        <v>1</v>
      </c>
      <c r="H206" s="99">
        <f>VLOOKUP(C206,Feuil2!C172:F402,4,FALSE)</f>
        <v>0</v>
      </c>
      <c r="I206" s="116">
        <f t="shared" si="67"/>
        <v>0</v>
      </c>
      <c r="J206" s="126">
        <f t="shared" si="68"/>
        <v>160</v>
      </c>
      <c r="K206" s="126" t="str">
        <f t="shared" si="69"/>
        <v>50 ml</v>
      </c>
      <c r="L206" s="126" t="str">
        <f t="shared" si="70"/>
        <v>1.7 fl. oz..</v>
      </c>
      <c r="M206" s="126">
        <f t="shared" si="71"/>
        <v>177</v>
      </c>
      <c r="N206" s="126">
        <f t="shared" si="72"/>
        <v>29</v>
      </c>
      <c r="O206" s="126">
        <f t="shared" si="73"/>
        <v>29</v>
      </c>
      <c r="P206" s="123">
        <v>33049900</v>
      </c>
      <c r="Q206" s="121">
        <f t="shared" si="74"/>
        <v>0</v>
      </c>
      <c r="R206" s="46" t="s">
        <v>682</v>
      </c>
    </row>
  </sheetData>
  <sheetProtection/>
  <protectedRanges>
    <protectedRange sqref="C2:C25 B171:B206" name="Plage1"/>
    <protectedRange sqref="C26:C69" name="Plage1_1"/>
    <protectedRange sqref="C84:C89 C70:C80" name="Plage1_2"/>
    <protectedRange sqref="C90:C94" name="Plage1_3"/>
    <protectedRange sqref="C95:C161" name="Plage1_4"/>
    <protectedRange sqref="C162" name="Plage1_5"/>
    <protectedRange sqref="C163" name="Plage1_6"/>
    <protectedRange sqref="C164" name="Plage1_7"/>
    <protectedRange sqref="C165" name="Plage1_8"/>
    <protectedRange sqref="C166" name="Plage1_9"/>
    <protectedRange sqref="C167" name="Plage1_10"/>
    <protectedRange sqref="C168" name="Plage1_11"/>
    <protectedRange sqref="C169:C170" name="Plage1_12"/>
    <protectedRange sqref="C171" name="Plage1_13"/>
    <protectedRange sqref="C172" name="Plage1_14"/>
    <protectedRange sqref="C173" name="Plage1_15"/>
    <protectedRange sqref="C174" name="Plage1_16"/>
    <protectedRange sqref="C175" name="Plage1_17"/>
    <protectedRange sqref="C176" name="Plage1_18"/>
    <protectedRange sqref="C177" name="Plage1_19"/>
    <protectedRange sqref="C178" name="Plage1_20"/>
    <protectedRange sqref="C179" name="Plage1_21"/>
    <protectedRange sqref="C180" name="Plage1_22"/>
    <protectedRange sqref="C181" name="Plage1_23"/>
    <protectedRange sqref="C182" name="Plage1_24"/>
    <protectedRange sqref="C183" name="Plage1_25"/>
    <protectedRange sqref="C184" name="Plage1_26"/>
    <protectedRange sqref="C185:C186 C189:C195" name="Plage1_27"/>
    <protectedRange sqref="C196:C206" name="Plage1_28"/>
    <protectedRange sqref="A2:A83" name="Plage1_29"/>
    <protectedRange sqref="A84:A109" name="Plage1_31"/>
    <protectedRange sqref="A110:A160" name="Plage1_33"/>
    <protectedRange sqref="A161:A195" name="Plage1_34"/>
    <protectedRange sqref="A196:A206" name="Plage1_57"/>
    <protectedRange sqref="D2:D25 G3:H25 J3:O25 E2:Q2 Q3:Q25 P3:P83 I3:I206 E3:F206" name="Plage1_58"/>
    <protectedRange sqref="D26:D69 G26:H69 J26:O69 Q26:Q69" name="Plage1_59"/>
    <protectedRange sqref="P90:P107 J84:Q89 Q70:Q83 G70:H89 D70:D89 J70:O83" name="Plage1_60"/>
    <protectedRange sqref="D90:D94 G90:H94 J90:O94 Q90:Q94" name="Plage1_61"/>
    <protectedRange sqref="D95:D161 J95:O107 Q95:Q107 G95:H161 J161:O161 Q161 J108:Q160" name="Plage1_62"/>
    <protectedRange sqref="D162 G162:H162 J162:K162 P204:P206 K163:K195 M162:Q162 P161 P163:P195" name="Plage1_63"/>
    <protectedRange sqref="D163 G163:H163 J163 Q163 M163:O163" name="Plage1_64"/>
    <protectedRange sqref="D164 G164:H164 J164 Q164 M164:O164" name="Plage1_65"/>
    <protectedRange sqref="D165 G165:H165 J165 Q165 M165:O165" name="Plage1_66"/>
    <protectedRange sqref="D166 G166:H166 J166 Q166 M166:O166" name="Plage1_67"/>
    <protectedRange sqref="D167 G167:H167 J167 Q167 M167:O167" name="Plage1_68"/>
    <protectedRange sqref="D168 G168:H168 J168 Q168 M168:O168" name="Plage1_69"/>
    <protectedRange sqref="D169:D170 G169:H170 J169:J170 Q169:Q170 M169:O170" name="Plage1_70"/>
    <protectedRange sqref="D171 G171:H171 J171 Q171 M171:O171" name="Plage1_71"/>
    <protectedRange sqref="D172 G172:H172 J172 Q172 M172:O172" name="Plage1_72"/>
    <protectedRange sqref="D173 G173:H173 J173 Q173 M173:O173" name="Plage1_73"/>
    <protectedRange sqref="D174 G174:H174 J174 Q174 M174:O174" name="Plage1_74"/>
    <protectedRange sqref="D175 G175:H175 J175 Q175 M175:O175" name="Plage1_75"/>
    <protectedRange sqref="D176 G176:H176 J176 Q176 M176:O176" name="Plage1_76"/>
    <protectedRange sqref="D177 G177:H177 J177 Q177 M177:O177" name="Plage1_77"/>
    <protectedRange sqref="D178 G178:H178 J178 Q178 M178:O178" name="Plage1_78"/>
    <protectedRange sqref="D179 G179:H179 J179 Q179 M179:O179" name="Plage1_79"/>
    <protectedRange sqref="D180 G180:H180 J180 Q180 M180:O180" name="Plage1_80"/>
    <protectedRange sqref="D181 G181:H181 J181 Q181 M181:O181" name="Plage1_81"/>
    <protectedRange sqref="D182 G182:H182 J182 Q182 M182:O182" name="Plage1_82"/>
    <protectedRange sqref="D183 G183:H183 J183 Q183 M183:O183" name="Plage1_83"/>
    <protectedRange sqref="D184 G184:H184 J184 Q184 M184:O184" name="Plage1_84"/>
    <protectedRange sqref="J185:J195 L162:L195 Q185:Q195 M185:O195 D185:D195 G185:H191 H192:H195" name="Plage1_85"/>
    <protectedRange sqref="J204:O206 Q204:Q206 D196:D206 G196:H206 J196:Q203" name="Plage1_86"/>
    <protectedRange sqref="B2:B25" name="Plage1_87"/>
    <protectedRange sqref="B26:B69" name="Plage1_88"/>
    <protectedRange sqref="B70:B80 B84:B89" name="Plage1_89"/>
    <protectedRange sqref="B90:B94" name="Plage1_90"/>
    <protectedRange sqref="B95:B161" name="Plage1_91"/>
    <protectedRange sqref="B162" name="Plage1_92"/>
    <protectedRange sqref="B163" name="Plage1_93"/>
    <protectedRange sqref="B164" name="Plage1_94"/>
    <protectedRange sqref="B165" name="Plage1_95"/>
    <protectedRange sqref="B166" name="Plage1_96"/>
    <protectedRange sqref="B167" name="Plage1_97"/>
    <protectedRange sqref="B168" name="Plage1_98"/>
    <protectedRange sqref="B169:B170" name="Plage1_99"/>
    <protectedRange sqref="C81:C83" name="Plage1_30"/>
    <protectedRange sqref="B81:B83" name="Plage1_32"/>
    <protectedRange sqref="M1:O1" name="Plage1_2_1"/>
    <protectedRange sqref="C187:C188" name="Plage1_36"/>
    <protectedRange sqref="G192:G195" name="Plage1_85_1_1"/>
  </protectedRange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F152"/>
  <sheetViews>
    <sheetView zoomScale="84" zoomScaleNormal="84" zoomScalePageLayoutView="0" workbookViewId="0" topLeftCell="A112">
      <selection activeCell="C127" sqref="C127"/>
    </sheetView>
  </sheetViews>
  <sheetFormatPr defaultColWidth="11.421875" defaultRowHeight="15"/>
  <cols>
    <col min="1" max="1" width="22.57421875" style="0" bestFit="1" customWidth="1"/>
    <col min="2" max="2" width="22.421875" style="0" bestFit="1" customWidth="1"/>
    <col min="3" max="3" width="52.8515625" style="0" bestFit="1" customWidth="1"/>
    <col min="4" max="4" width="18.00390625" style="0" bestFit="1" customWidth="1"/>
    <col min="5" max="5" width="24.7109375" style="0" bestFit="1" customWidth="1"/>
    <col min="6" max="6" width="22.140625" style="0" customWidth="1"/>
  </cols>
  <sheetData>
    <row r="1" spans="1:6" s="32" customFormat="1" ht="51">
      <c r="A1" s="26" t="s">
        <v>356</v>
      </c>
      <c r="B1" s="27" t="s">
        <v>0</v>
      </c>
      <c r="C1" s="28" t="s">
        <v>9</v>
      </c>
      <c r="D1" s="29" t="s">
        <v>680</v>
      </c>
      <c r="E1" s="30" t="s">
        <v>681</v>
      </c>
      <c r="F1" s="31" t="s">
        <v>2</v>
      </c>
    </row>
    <row r="2" spans="1:6" ht="15">
      <c r="A2" s="34" t="s">
        <v>3</v>
      </c>
      <c r="B2" s="15" t="s">
        <v>373</v>
      </c>
      <c r="C2" s="13" t="s">
        <v>374</v>
      </c>
      <c r="D2" s="13" t="s">
        <v>1163</v>
      </c>
      <c r="E2" s="22" t="s">
        <v>10</v>
      </c>
      <c r="F2" s="24" t="s">
        <v>683</v>
      </c>
    </row>
    <row r="3" spans="1:6" ht="15">
      <c r="A3" s="34" t="s">
        <v>3</v>
      </c>
      <c r="B3" s="13" t="s">
        <v>375</v>
      </c>
      <c r="C3" s="13" t="s">
        <v>376</v>
      </c>
      <c r="D3" s="13" t="s">
        <v>1164</v>
      </c>
      <c r="E3" s="22" t="s">
        <v>11</v>
      </c>
      <c r="F3" s="24" t="s">
        <v>683</v>
      </c>
    </row>
    <row r="4" spans="1:6" ht="15">
      <c r="A4" s="34" t="s">
        <v>3</v>
      </c>
      <c r="B4" s="15" t="s">
        <v>377</v>
      </c>
      <c r="C4" s="13" t="s">
        <v>378</v>
      </c>
      <c r="D4" s="13" t="s">
        <v>1165</v>
      </c>
      <c r="E4" s="22" t="s">
        <v>12</v>
      </c>
      <c r="F4" s="24" t="s">
        <v>683</v>
      </c>
    </row>
    <row r="5" spans="1:6" ht="15">
      <c r="A5" s="34" t="s">
        <v>3</v>
      </c>
      <c r="B5" s="13" t="s">
        <v>379</v>
      </c>
      <c r="C5" s="13" t="s">
        <v>380</v>
      </c>
      <c r="D5" s="13" t="s">
        <v>1166</v>
      </c>
      <c r="E5" s="22" t="s">
        <v>13</v>
      </c>
      <c r="F5" s="24" t="s">
        <v>683</v>
      </c>
    </row>
    <row r="6" spans="1:6" ht="15">
      <c r="A6" s="34" t="s">
        <v>3</v>
      </c>
      <c r="B6" s="15" t="s">
        <v>381</v>
      </c>
      <c r="C6" s="16" t="s">
        <v>382</v>
      </c>
      <c r="D6" s="13" t="s">
        <v>1167</v>
      </c>
      <c r="E6" s="22" t="s">
        <v>14</v>
      </c>
      <c r="F6" s="24" t="s">
        <v>683</v>
      </c>
    </row>
    <row r="7" spans="1:6" ht="15">
      <c r="A7" s="34" t="s">
        <v>3</v>
      </c>
      <c r="B7" s="13" t="s">
        <v>383</v>
      </c>
      <c r="C7" s="13" t="s">
        <v>384</v>
      </c>
      <c r="D7" s="13" t="s">
        <v>1168</v>
      </c>
      <c r="E7" s="22" t="s">
        <v>15</v>
      </c>
      <c r="F7" s="24" t="s">
        <v>683</v>
      </c>
    </row>
    <row r="8" spans="1:6" ht="15">
      <c r="A8" s="34" t="s">
        <v>3</v>
      </c>
      <c r="B8" s="13" t="s">
        <v>385</v>
      </c>
      <c r="C8" s="13" t="s">
        <v>386</v>
      </c>
      <c r="D8" s="13" t="s">
        <v>1169</v>
      </c>
      <c r="E8" s="22" t="s">
        <v>16</v>
      </c>
      <c r="F8" s="24" t="s">
        <v>683</v>
      </c>
    </row>
    <row r="9" spans="1:6" ht="15">
      <c r="A9" s="34" t="s">
        <v>3</v>
      </c>
      <c r="B9" s="15" t="s">
        <v>387</v>
      </c>
      <c r="C9" s="16" t="s">
        <v>388</v>
      </c>
      <c r="D9" s="13" t="s">
        <v>1170</v>
      </c>
      <c r="E9" s="14" t="s">
        <v>17</v>
      </c>
      <c r="F9" s="24" t="s">
        <v>683</v>
      </c>
    </row>
    <row r="10" spans="1:6" ht="15">
      <c r="A10" s="34" t="s">
        <v>3</v>
      </c>
      <c r="B10" s="13" t="s">
        <v>389</v>
      </c>
      <c r="C10" s="13" t="s">
        <v>390</v>
      </c>
      <c r="D10" s="13" t="s">
        <v>1171</v>
      </c>
      <c r="E10" s="14" t="s">
        <v>18</v>
      </c>
      <c r="F10" s="24" t="s">
        <v>683</v>
      </c>
    </row>
    <row r="11" spans="1:6" ht="15">
      <c r="A11" s="34" t="s">
        <v>3</v>
      </c>
      <c r="B11" s="15" t="s">
        <v>391</v>
      </c>
      <c r="C11" s="16" t="s">
        <v>392</v>
      </c>
      <c r="D11" s="13" t="s">
        <v>1172</v>
      </c>
      <c r="E11" s="14" t="s">
        <v>19</v>
      </c>
      <c r="F11" s="24" t="s">
        <v>683</v>
      </c>
    </row>
    <row r="12" spans="1:6" ht="15">
      <c r="A12" s="34" t="s">
        <v>3</v>
      </c>
      <c r="B12" s="13" t="s">
        <v>393</v>
      </c>
      <c r="C12" s="13" t="s">
        <v>394</v>
      </c>
      <c r="D12" s="13" t="s">
        <v>1173</v>
      </c>
      <c r="E12" s="14" t="s">
        <v>20</v>
      </c>
      <c r="F12" s="24" t="s">
        <v>683</v>
      </c>
    </row>
    <row r="13" spans="1:6" ht="15">
      <c r="A13" s="34" t="s">
        <v>3</v>
      </c>
      <c r="B13" s="15" t="s">
        <v>395</v>
      </c>
      <c r="C13" s="16" t="s">
        <v>396</v>
      </c>
      <c r="D13" s="13" t="s">
        <v>1174</v>
      </c>
      <c r="E13" s="14" t="s">
        <v>21</v>
      </c>
      <c r="F13" s="24" t="s">
        <v>683</v>
      </c>
    </row>
    <row r="14" spans="1:6" ht="15">
      <c r="A14" s="34" t="s">
        <v>3</v>
      </c>
      <c r="B14" s="13" t="s">
        <v>397</v>
      </c>
      <c r="C14" s="13" t="s">
        <v>398</v>
      </c>
      <c r="D14" s="13" t="s">
        <v>1175</v>
      </c>
      <c r="E14" s="14" t="s">
        <v>22</v>
      </c>
      <c r="F14" s="24" t="s">
        <v>683</v>
      </c>
    </row>
    <row r="15" spans="1:6" ht="15">
      <c r="A15" s="34" t="s">
        <v>3</v>
      </c>
      <c r="B15" s="15" t="s">
        <v>399</v>
      </c>
      <c r="C15" s="16" t="s">
        <v>400</v>
      </c>
      <c r="D15" s="13" t="s">
        <v>1176</v>
      </c>
      <c r="E15" s="14" t="s">
        <v>23</v>
      </c>
      <c r="F15" s="24" t="s">
        <v>683</v>
      </c>
    </row>
    <row r="16" spans="1:6" ht="15">
      <c r="A16" s="34" t="s">
        <v>3</v>
      </c>
      <c r="B16" s="13" t="s">
        <v>401</v>
      </c>
      <c r="C16" s="13" t="s">
        <v>402</v>
      </c>
      <c r="D16" s="13" t="s">
        <v>1177</v>
      </c>
      <c r="E16" s="14" t="s">
        <v>24</v>
      </c>
      <c r="F16" s="24" t="s">
        <v>683</v>
      </c>
    </row>
    <row r="17" spans="1:6" ht="15">
      <c r="A17" s="34" t="s">
        <v>3</v>
      </c>
      <c r="B17" s="15" t="s">
        <v>403</v>
      </c>
      <c r="C17" s="16" t="s">
        <v>404</v>
      </c>
      <c r="D17" s="13" t="s">
        <v>1178</v>
      </c>
      <c r="E17" s="14" t="s">
        <v>25</v>
      </c>
      <c r="F17" s="24" t="s">
        <v>683</v>
      </c>
    </row>
    <row r="18" spans="1:6" ht="15">
      <c r="A18" s="34" t="s">
        <v>3</v>
      </c>
      <c r="B18" s="13" t="s">
        <v>405</v>
      </c>
      <c r="C18" s="13" t="s">
        <v>406</v>
      </c>
      <c r="D18" s="13" t="s">
        <v>1179</v>
      </c>
      <c r="E18" s="14" t="s">
        <v>26</v>
      </c>
      <c r="F18" s="24" t="s">
        <v>683</v>
      </c>
    </row>
    <row r="19" spans="1:6" ht="15">
      <c r="A19" s="34" t="s">
        <v>3</v>
      </c>
      <c r="B19" s="15" t="s">
        <v>407</v>
      </c>
      <c r="C19" s="16" t="s">
        <v>408</v>
      </c>
      <c r="D19" s="13" t="s">
        <v>1180</v>
      </c>
      <c r="E19" s="14" t="s">
        <v>27</v>
      </c>
      <c r="F19" s="24" t="s">
        <v>683</v>
      </c>
    </row>
    <row r="20" spans="1:6" ht="15">
      <c r="A20" s="34" t="s">
        <v>3</v>
      </c>
      <c r="B20" s="15" t="s">
        <v>409</v>
      </c>
      <c r="C20" s="16" t="s">
        <v>410</v>
      </c>
      <c r="D20" s="13" t="s">
        <v>1181</v>
      </c>
      <c r="E20" s="14" t="s">
        <v>28</v>
      </c>
      <c r="F20" s="24" t="s">
        <v>683</v>
      </c>
    </row>
    <row r="21" spans="1:6" ht="15">
      <c r="A21" s="34" t="s">
        <v>3</v>
      </c>
      <c r="B21" s="15" t="s">
        <v>413</v>
      </c>
      <c r="C21" s="16" t="s">
        <v>414</v>
      </c>
      <c r="D21" s="13" t="s">
        <v>1182</v>
      </c>
      <c r="E21" s="14" t="s">
        <v>29</v>
      </c>
      <c r="F21" s="24" t="s">
        <v>683</v>
      </c>
    </row>
    <row r="22" spans="1:6" ht="15">
      <c r="A22" s="34" t="s">
        <v>3</v>
      </c>
      <c r="B22" s="13" t="s">
        <v>411</v>
      </c>
      <c r="C22" s="13" t="s">
        <v>412</v>
      </c>
      <c r="D22" s="13" t="s">
        <v>1183</v>
      </c>
      <c r="E22" s="14" t="s">
        <v>30</v>
      </c>
      <c r="F22" s="24" t="s">
        <v>683</v>
      </c>
    </row>
    <row r="23" spans="1:6" ht="15">
      <c r="A23" s="34" t="s">
        <v>3</v>
      </c>
      <c r="B23" s="13" t="s">
        <v>415</v>
      </c>
      <c r="C23" s="13" t="s">
        <v>416</v>
      </c>
      <c r="D23" s="13" t="s">
        <v>1184</v>
      </c>
      <c r="E23" s="14" t="s">
        <v>31</v>
      </c>
      <c r="F23" s="24" t="s">
        <v>683</v>
      </c>
    </row>
    <row r="24" spans="1:6" ht="15">
      <c r="A24" s="34" t="s">
        <v>3</v>
      </c>
      <c r="B24" s="15" t="s">
        <v>417</v>
      </c>
      <c r="C24" s="16" t="s">
        <v>418</v>
      </c>
      <c r="D24" s="13" t="s">
        <v>1185</v>
      </c>
      <c r="E24" s="14" t="s">
        <v>32</v>
      </c>
      <c r="F24" s="24" t="s">
        <v>683</v>
      </c>
    </row>
    <row r="25" spans="1:6" ht="15">
      <c r="A25" s="34" t="s">
        <v>3</v>
      </c>
      <c r="B25" s="13" t="s">
        <v>419</v>
      </c>
      <c r="C25" s="13" t="s">
        <v>420</v>
      </c>
      <c r="D25" s="13" t="s">
        <v>1186</v>
      </c>
      <c r="E25" s="14" t="s">
        <v>33</v>
      </c>
      <c r="F25" s="24" t="s">
        <v>683</v>
      </c>
    </row>
    <row r="26" spans="1:6" ht="15">
      <c r="A26" s="34" t="s">
        <v>3</v>
      </c>
      <c r="B26" s="13" t="s">
        <v>421</v>
      </c>
      <c r="C26" s="13" t="s">
        <v>422</v>
      </c>
      <c r="D26" s="14" t="s">
        <v>423</v>
      </c>
      <c r="E26" s="14" t="s">
        <v>34</v>
      </c>
      <c r="F26" s="24" t="s">
        <v>683</v>
      </c>
    </row>
    <row r="27" spans="1:6" ht="15">
      <c r="A27" s="34" t="s">
        <v>3</v>
      </c>
      <c r="B27" s="13" t="s">
        <v>424</v>
      </c>
      <c r="C27" s="13" t="s">
        <v>425</v>
      </c>
      <c r="D27" s="14" t="s">
        <v>426</v>
      </c>
      <c r="E27" s="14" t="s">
        <v>34</v>
      </c>
      <c r="F27" s="24" t="s">
        <v>683</v>
      </c>
    </row>
    <row r="28" spans="1:6" ht="15">
      <c r="A28" s="34" t="s">
        <v>3</v>
      </c>
      <c r="B28" s="15" t="s">
        <v>427</v>
      </c>
      <c r="C28" s="16" t="s">
        <v>428</v>
      </c>
      <c r="D28" s="19" t="s">
        <v>429</v>
      </c>
      <c r="E28" s="14" t="s">
        <v>34</v>
      </c>
      <c r="F28" s="24" t="s">
        <v>683</v>
      </c>
    </row>
    <row r="29" spans="1:6" ht="15">
      <c r="A29" s="34" t="s">
        <v>3</v>
      </c>
      <c r="B29" s="15" t="s">
        <v>430</v>
      </c>
      <c r="C29" s="16" t="s">
        <v>431</v>
      </c>
      <c r="D29" s="19" t="s">
        <v>432</v>
      </c>
      <c r="E29" s="14" t="s">
        <v>34</v>
      </c>
      <c r="F29" s="24" t="s">
        <v>683</v>
      </c>
    </row>
    <row r="30" spans="1:6" ht="15">
      <c r="A30" s="34" t="s">
        <v>3</v>
      </c>
      <c r="B30" s="13" t="s">
        <v>433</v>
      </c>
      <c r="C30" s="13" t="s">
        <v>434</v>
      </c>
      <c r="D30" s="14" t="s">
        <v>435</v>
      </c>
      <c r="E30" s="14" t="s">
        <v>34</v>
      </c>
      <c r="F30" s="24" t="s">
        <v>683</v>
      </c>
    </row>
    <row r="31" spans="1:6" ht="15">
      <c r="A31" s="34" t="s">
        <v>3</v>
      </c>
      <c r="B31" s="15" t="s">
        <v>436</v>
      </c>
      <c r="C31" s="16" t="s">
        <v>437</v>
      </c>
      <c r="D31" s="19" t="s">
        <v>438</v>
      </c>
      <c r="E31" s="14" t="s">
        <v>34</v>
      </c>
      <c r="F31" s="24" t="s">
        <v>683</v>
      </c>
    </row>
    <row r="32" spans="1:6" ht="15">
      <c r="A32" s="34" t="s">
        <v>3</v>
      </c>
      <c r="B32" s="13" t="s">
        <v>439</v>
      </c>
      <c r="C32" s="13" t="s">
        <v>440</v>
      </c>
      <c r="D32" s="14" t="s">
        <v>441</v>
      </c>
      <c r="E32" s="14" t="s">
        <v>34</v>
      </c>
      <c r="F32" s="24" t="s">
        <v>683</v>
      </c>
    </row>
    <row r="33" spans="1:6" ht="15">
      <c r="A33" s="34" t="s">
        <v>3</v>
      </c>
      <c r="B33" s="15" t="s">
        <v>442</v>
      </c>
      <c r="C33" s="16" t="s">
        <v>443</v>
      </c>
      <c r="D33" s="19" t="s">
        <v>444</v>
      </c>
      <c r="E33" s="14" t="s">
        <v>34</v>
      </c>
      <c r="F33" s="24" t="s">
        <v>683</v>
      </c>
    </row>
    <row r="34" spans="1:6" ht="15">
      <c r="A34" s="34" t="s">
        <v>3</v>
      </c>
      <c r="B34" s="13" t="s">
        <v>445</v>
      </c>
      <c r="C34" s="13" t="s">
        <v>446</v>
      </c>
      <c r="D34" s="13" t="s">
        <v>1187</v>
      </c>
      <c r="E34" s="14" t="s">
        <v>43</v>
      </c>
      <c r="F34" s="24" t="s">
        <v>683</v>
      </c>
    </row>
    <row r="35" spans="1:6" ht="15">
      <c r="A35" s="34" t="s">
        <v>3</v>
      </c>
      <c r="B35" s="15" t="s">
        <v>447</v>
      </c>
      <c r="C35" s="16" t="s">
        <v>448</v>
      </c>
      <c r="D35" s="13" t="s">
        <v>1187</v>
      </c>
      <c r="E35" s="14" t="s">
        <v>43</v>
      </c>
      <c r="F35" s="24" t="s">
        <v>683</v>
      </c>
    </row>
    <row r="36" spans="1:6" ht="15">
      <c r="A36" s="34" t="s">
        <v>3</v>
      </c>
      <c r="B36" s="13" t="s">
        <v>449</v>
      </c>
      <c r="C36" s="13" t="s">
        <v>450</v>
      </c>
      <c r="D36" s="13" t="s">
        <v>1187</v>
      </c>
      <c r="E36" s="14" t="s">
        <v>43</v>
      </c>
      <c r="F36" s="24" t="s">
        <v>683</v>
      </c>
    </row>
    <row r="37" spans="1:6" ht="15">
      <c r="A37" s="34" t="s">
        <v>3</v>
      </c>
      <c r="B37" s="15" t="s">
        <v>451</v>
      </c>
      <c r="C37" s="16" t="s">
        <v>452</v>
      </c>
      <c r="D37" s="13" t="s">
        <v>1187</v>
      </c>
      <c r="E37" s="14" t="s">
        <v>43</v>
      </c>
      <c r="F37" s="24" t="s">
        <v>683</v>
      </c>
    </row>
    <row r="38" spans="1:6" ht="15">
      <c r="A38" s="34" t="s">
        <v>3</v>
      </c>
      <c r="B38" s="13" t="s">
        <v>453</v>
      </c>
      <c r="C38" s="13" t="s">
        <v>454</v>
      </c>
      <c r="D38" s="13" t="s">
        <v>1187</v>
      </c>
      <c r="E38" s="14" t="s">
        <v>43</v>
      </c>
      <c r="F38" s="24" t="s">
        <v>683</v>
      </c>
    </row>
    <row r="39" spans="1:6" ht="15">
      <c r="A39" s="34" t="s">
        <v>3</v>
      </c>
      <c r="B39" s="15" t="s">
        <v>455</v>
      </c>
      <c r="C39" s="16" t="s">
        <v>456</v>
      </c>
      <c r="D39" s="13" t="s">
        <v>1187</v>
      </c>
      <c r="E39" s="14" t="s">
        <v>43</v>
      </c>
      <c r="F39" s="24" t="s">
        <v>683</v>
      </c>
    </row>
    <row r="40" spans="1:6" ht="15">
      <c r="A40" s="34" t="s">
        <v>3</v>
      </c>
      <c r="B40" s="13" t="s">
        <v>457</v>
      </c>
      <c r="C40" s="13" t="s">
        <v>458</v>
      </c>
      <c r="D40" s="13" t="s">
        <v>1187</v>
      </c>
      <c r="E40" s="14" t="s">
        <v>43</v>
      </c>
      <c r="F40" s="24" t="s">
        <v>683</v>
      </c>
    </row>
    <row r="41" spans="1:6" ht="15">
      <c r="A41" s="34" t="s">
        <v>3</v>
      </c>
      <c r="B41" s="15" t="s">
        <v>459</v>
      </c>
      <c r="C41" s="16" t="s">
        <v>460</v>
      </c>
      <c r="D41" s="13" t="s">
        <v>1187</v>
      </c>
      <c r="E41" s="14" t="s">
        <v>43</v>
      </c>
      <c r="F41" s="24" t="s">
        <v>683</v>
      </c>
    </row>
    <row r="42" spans="1:6" ht="15">
      <c r="A42" s="34" t="s">
        <v>3</v>
      </c>
      <c r="B42" s="21" t="s">
        <v>461</v>
      </c>
      <c r="C42" s="33" t="s">
        <v>462</v>
      </c>
      <c r="D42" s="13" t="s">
        <v>1187</v>
      </c>
      <c r="E42" s="18" t="s">
        <v>52</v>
      </c>
      <c r="F42" s="24" t="s">
        <v>683</v>
      </c>
    </row>
    <row r="43" spans="1:6" ht="15">
      <c r="A43" s="34" t="s">
        <v>3</v>
      </c>
      <c r="B43" s="17" t="s">
        <v>463</v>
      </c>
      <c r="C43" s="17" t="s">
        <v>464</v>
      </c>
      <c r="D43" s="13" t="s">
        <v>1187</v>
      </c>
      <c r="E43" s="18" t="s">
        <v>52</v>
      </c>
      <c r="F43" s="24" t="s">
        <v>683</v>
      </c>
    </row>
    <row r="44" spans="1:6" ht="15">
      <c r="A44" s="34" t="s">
        <v>3</v>
      </c>
      <c r="B44" s="21" t="s">
        <v>465</v>
      </c>
      <c r="C44" s="33" t="s">
        <v>466</v>
      </c>
      <c r="D44" s="13" t="s">
        <v>1187</v>
      </c>
      <c r="E44" s="18" t="s">
        <v>52</v>
      </c>
      <c r="F44" s="24" t="s">
        <v>683</v>
      </c>
    </row>
    <row r="45" spans="1:6" ht="15">
      <c r="A45" s="34" t="s">
        <v>3</v>
      </c>
      <c r="B45" s="17" t="s">
        <v>467</v>
      </c>
      <c r="C45" s="17" t="s">
        <v>468</v>
      </c>
      <c r="D45" s="13" t="s">
        <v>1187</v>
      </c>
      <c r="E45" s="18" t="s">
        <v>52</v>
      </c>
      <c r="F45" s="24" t="s">
        <v>683</v>
      </c>
    </row>
    <row r="46" spans="1:6" ht="15">
      <c r="A46" s="34" t="s">
        <v>3</v>
      </c>
      <c r="B46" s="21" t="s">
        <v>469</v>
      </c>
      <c r="C46" s="33" t="s">
        <v>470</v>
      </c>
      <c r="D46" s="13" t="s">
        <v>1187</v>
      </c>
      <c r="E46" s="18" t="s">
        <v>52</v>
      </c>
      <c r="F46" s="24" t="s">
        <v>683</v>
      </c>
    </row>
    <row r="47" spans="1:6" ht="15">
      <c r="A47" s="34" t="s">
        <v>3</v>
      </c>
      <c r="B47" s="17" t="s">
        <v>471</v>
      </c>
      <c r="C47" s="17" t="s">
        <v>472</v>
      </c>
      <c r="D47" s="13" t="s">
        <v>1187</v>
      </c>
      <c r="E47" s="18" t="s">
        <v>52</v>
      </c>
      <c r="F47" s="24" t="s">
        <v>683</v>
      </c>
    </row>
    <row r="48" spans="1:6" ht="15">
      <c r="A48" s="34" t="s">
        <v>3</v>
      </c>
      <c r="B48" s="21" t="s">
        <v>473</v>
      </c>
      <c r="C48" s="33" t="s">
        <v>474</v>
      </c>
      <c r="D48" s="13" t="s">
        <v>1187</v>
      </c>
      <c r="E48" s="18" t="s">
        <v>52</v>
      </c>
      <c r="F48" s="24" t="s">
        <v>683</v>
      </c>
    </row>
    <row r="49" spans="1:6" ht="15">
      <c r="A49" s="34" t="s">
        <v>3</v>
      </c>
      <c r="B49" s="17" t="s">
        <v>475</v>
      </c>
      <c r="C49" s="17" t="s">
        <v>476</v>
      </c>
      <c r="D49" s="13" t="s">
        <v>1187</v>
      </c>
      <c r="E49" s="18" t="s">
        <v>52</v>
      </c>
      <c r="F49" s="24" t="s">
        <v>683</v>
      </c>
    </row>
    <row r="50" spans="1:6" ht="15">
      <c r="A50" s="34" t="s">
        <v>3</v>
      </c>
      <c r="B50" s="15" t="s">
        <v>477</v>
      </c>
      <c r="C50" s="16" t="s">
        <v>478</v>
      </c>
      <c r="D50" s="13" t="s">
        <v>1188</v>
      </c>
      <c r="E50" s="22" t="s">
        <v>61</v>
      </c>
      <c r="F50" s="24" t="s">
        <v>683</v>
      </c>
    </row>
    <row r="51" spans="1:6" ht="15">
      <c r="A51" s="34" t="s">
        <v>3</v>
      </c>
      <c r="B51" s="13" t="s">
        <v>479</v>
      </c>
      <c r="C51" s="13" t="s">
        <v>480</v>
      </c>
      <c r="D51" s="13" t="s">
        <v>1189</v>
      </c>
      <c r="E51" s="22" t="s">
        <v>62</v>
      </c>
      <c r="F51" s="24" t="s">
        <v>683</v>
      </c>
    </row>
    <row r="52" spans="1:6" ht="15">
      <c r="A52" s="34" t="s">
        <v>3</v>
      </c>
      <c r="B52" s="15" t="s">
        <v>481</v>
      </c>
      <c r="C52" s="16" t="s">
        <v>482</v>
      </c>
      <c r="D52" s="13" t="s">
        <v>1190</v>
      </c>
      <c r="E52" s="22" t="s">
        <v>63</v>
      </c>
      <c r="F52" s="24" t="s">
        <v>683</v>
      </c>
    </row>
    <row r="53" spans="1:6" ht="15">
      <c r="A53" s="34" t="s">
        <v>3</v>
      </c>
      <c r="B53" s="13" t="s">
        <v>483</v>
      </c>
      <c r="C53" s="13" t="s">
        <v>484</v>
      </c>
      <c r="D53" s="13" t="s">
        <v>1191</v>
      </c>
      <c r="E53" s="22" t="s">
        <v>64</v>
      </c>
      <c r="F53" s="24" t="s">
        <v>683</v>
      </c>
    </row>
    <row r="54" spans="1:6" ht="15">
      <c r="A54" s="34" t="s">
        <v>3</v>
      </c>
      <c r="B54" s="15" t="s">
        <v>485</v>
      </c>
      <c r="C54" s="16" t="s">
        <v>486</v>
      </c>
      <c r="D54" s="13" t="s">
        <v>1192</v>
      </c>
      <c r="E54" s="22" t="s">
        <v>65</v>
      </c>
      <c r="F54" s="24" t="s">
        <v>683</v>
      </c>
    </row>
    <row r="55" spans="1:6" ht="15">
      <c r="A55" s="34" t="s">
        <v>3</v>
      </c>
      <c r="B55" s="13" t="s">
        <v>487</v>
      </c>
      <c r="C55" s="13" t="s">
        <v>488</v>
      </c>
      <c r="D55" s="13" t="s">
        <v>1193</v>
      </c>
      <c r="E55" s="22" t="s">
        <v>66</v>
      </c>
      <c r="F55" s="24" t="s">
        <v>683</v>
      </c>
    </row>
    <row r="56" spans="1:6" ht="15">
      <c r="A56" s="34" t="s">
        <v>3</v>
      </c>
      <c r="B56" s="15" t="s">
        <v>489</v>
      </c>
      <c r="C56" s="16" t="s">
        <v>490</v>
      </c>
      <c r="D56" s="13" t="s">
        <v>1194</v>
      </c>
      <c r="E56" s="14" t="s">
        <v>67</v>
      </c>
      <c r="F56" s="24" t="s">
        <v>683</v>
      </c>
    </row>
    <row r="57" spans="1:6" ht="15">
      <c r="A57" s="34" t="s">
        <v>3</v>
      </c>
      <c r="B57" s="13" t="s">
        <v>491</v>
      </c>
      <c r="C57" s="13" t="s">
        <v>492</v>
      </c>
      <c r="D57" s="13" t="s">
        <v>493</v>
      </c>
      <c r="E57" s="14" t="s">
        <v>68</v>
      </c>
      <c r="F57" s="24" t="s">
        <v>683</v>
      </c>
    </row>
    <row r="58" spans="1:6" ht="15">
      <c r="A58" s="34" t="s">
        <v>3</v>
      </c>
      <c r="B58" s="15" t="s">
        <v>494</v>
      </c>
      <c r="C58" s="16" t="s">
        <v>495</v>
      </c>
      <c r="D58" s="16" t="s">
        <v>496</v>
      </c>
      <c r="E58" s="14" t="s">
        <v>69</v>
      </c>
      <c r="F58" s="24" t="s">
        <v>683</v>
      </c>
    </row>
    <row r="59" spans="1:6" ht="15">
      <c r="A59" s="34" t="s">
        <v>3</v>
      </c>
      <c r="B59" s="13" t="s">
        <v>497</v>
      </c>
      <c r="C59" s="13" t="s">
        <v>498</v>
      </c>
      <c r="D59" s="13" t="s">
        <v>1195</v>
      </c>
      <c r="E59" s="22" t="s">
        <v>70</v>
      </c>
      <c r="F59" s="24" t="s">
        <v>683</v>
      </c>
    </row>
    <row r="60" spans="1:6" ht="15">
      <c r="A60" s="34" t="s">
        <v>3</v>
      </c>
      <c r="B60" s="13" t="s">
        <v>509</v>
      </c>
      <c r="C60" s="13" t="s">
        <v>510</v>
      </c>
      <c r="D60" s="13" t="s">
        <v>1196</v>
      </c>
      <c r="E60" s="22" t="s">
        <v>71</v>
      </c>
      <c r="F60" s="24" t="s">
        <v>683</v>
      </c>
    </row>
    <row r="61" spans="1:6" ht="15">
      <c r="A61" s="34" t="s">
        <v>3</v>
      </c>
      <c r="B61" s="15" t="s">
        <v>499</v>
      </c>
      <c r="C61" s="16" t="s">
        <v>500</v>
      </c>
      <c r="D61" s="13" t="s">
        <v>1197</v>
      </c>
      <c r="E61" s="22" t="s">
        <v>72</v>
      </c>
      <c r="F61" s="24" t="s">
        <v>683</v>
      </c>
    </row>
    <row r="62" spans="1:6" ht="15">
      <c r="A62" s="34" t="s">
        <v>3</v>
      </c>
      <c r="B62" s="13" t="s">
        <v>501</v>
      </c>
      <c r="C62" s="13" t="s">
        <v>502</v>
      </c>
      <c r="D62" s="13" t="s">
        <v>1198</v>
      </c>
      <c r="E62" s="22" t="s">
        <v>73</v>
      </c>
      <c r="F62" s="24" t="s">
        <v>683</v>
      </c>
    </row>
    <row r="63" spans="1:6" ht="15">
      <c r="A63" s="34" t="s">
        <v>3</v>
      </c>
      <c r="B63" s="15" t="s">
        <v>503</v>
      </c>
      <c r="C63" s="16" t="s">
        <v>504</v>
      </c>
      <c r="D63" s="13" t="s">
        <v>1199</v>
      </c>
      <c r="E63" s="22" t="s">
        <v>74</v>
      </c>
      <c r="F63" s="24" t="s">
        <v>683</v>
      </c>
    </row>
    <row r="64" spans="1:6" ht="15">
      <c r="A64" s="34" t="s">
        <v>3</v>
      </c>
      <c r="B64" s="13" t="s">
        <v>505</v>
      </c>
      <c r="C64" s="13" t="s">
        <v>506</v>
      </c>
      <c r="D64" s="13" t="s">
        <v>1200</v>
      </c>
      <c r="E64" s="22" t="s">
        <v>75</v>
      </c>
      <c r="F64" s="24" t="s">
        <v>683</v>
      </c>
    </row>
    <row r="65" spans="1:6" ht="15">
      <c r="A65" s="34" t="s">
        <v>3</v>
      </c>
      <c r="B65" s="15" t="s">
        <v>507</v>
      </c>
      <c r="C65" s="16" t="s">
        <v>508</v>
      </c>
      <c r="D65" s="13" t="s">
        <v>1201</v>
      </c>
      <c r="E65" s="22" t="s">
        <v>76</v>
      </c>
      <c r="F65" s="24" t="s">
        <v>683</v>
      </c>
    </row>
    <row r="66" spans="1:6" ht="15">
      <c r="A66" s="34" t="s">
        <v>3</v>
      </c>
      <c r="B66" s="15" t="s">
        <v>511</v>
      </c>
      <c r="C66" s="16" t="s">
        <v>512</v>
      </c>
      <c r="D66" s="13" t="s">
        <v>1202</v>
      </c>
      <c r="E66" s="22" t="s">
        <v>77</v>
      </c>
      <c r="F66" s="24" t="s">
        <v>683</v>
      </c>
    </row>
    <row r="67" spans="1:6" ht="15">
      <c r="A67" s="34" t="s">
        <v>3</v>
      </c>
      <c r="B67" s="13" t="s">
        <v>513</v>
      </c>
      <c r="C67" s="13" t="s">
        <v>514</v>
      </c>
      <c r="D67" s="13" t="s">
        <v>1203</v>
      </c>
      <c r="E67" s="22" t="s">
        <v>78</v>
      </c>
      <c r="F67" s="24" t="s">
        <v>683</v>
      </c>
    </row>
    <row r="68" spans="1:6" ht="15">
      <c r="A68" s="34" t="s">
        <v>3</v>
      </c>
      <c r="B68" s="13" t="s">
        <v>517</v>
      </c>
      <c r="C68" s="13" t="s">
        <v>518</v>
      </c>
      <c r="D68" s="13" t="s">
        <v>1204</v>
      </c>
      <c r="E68" s="22" t="s">
        <v>79</v>
      </c>
      <c r="F68" s="24" t="s">
        <v>683</v>
      </c>
    </row>
    <row r="69" spans="1:6" ht="15">
      <c r="A69" s="34" t="s">
        <v>3</v>
      </c>
      <c r="B69" s="15" t="s">
        <v>515</v>
      </c>
      <c r="C69" s="16" t="s">
        <v>516</v>
      </c>
      <c r="D69" s="13" t="s">
        <v>1205</v>
      </c>
      <c r="E69" s="22" t="s">
        <v>80</v>
      </c>
      <c r="F69" s="24" t="s">
        <v>683</v>
      </c>
    </row>
    <row r="70" spans="1:6" ht="15">
      <c r="A70" s="34" t="s">
        <v>3</v>
      </c>
      <c r="B70" s="13" t="s">
        <v>672</v>
      </c>
      <c r="C70" s="13" t="s">
        <v>673</v>
      </c>
      <c r="D70" s="13" t="s">
        <v>1206</v>
      </c>
      <c r="E70" s="22" t="s">
        <v>671</v>
      </c>
      <c r="F70" s="24" t="s">
        <v>683</v>
      </c>
    </row>
    <row r="71" spans="1:6" ht="15">
      <c r="A71" s="51" t="s">
        <v>3</v>
      </c>
      <c r="B71" s="140">
        <v>3760220175861</v>
      </c>
      <c r="C71" s="52" t="s">
        <v>1273</v>
      </c>
      <c r="D71" s="52" t="s">
        <v>1271</v>
      </c>
      <c r="E71" s="11" t="s">
        <v>1159</v>
      </c>
      <c r="F71" s="54" t="s">
        <v>690</v>
      </c>
    </row>
    <row r="72" spans="1:6" ht="15">
      <c r="A72" s="51" t="s">
        <v>3</v>
      </c>
      <c r="B72" s="140">
        <v>3760220175878</v>
      </c>
      <c r="C72" s="52" t="s">
        <v>1274</v>
      </c>
      <c r="D72" s="52" t="s">
        <v>1272</v>
      </c>
      <c r="E72" s="11" t="s">
        <v>1160</v>
      </c>
      <c r="F72" s="54" t="s">
        <v>690</v>
      </c>
    </row>
    <row r="73" spans="1:6" ht="15">
      <c r="A73" s="34" t="s">
        <v>4</v>
      </c>
      <c r="B73" s="15" t="s">
        <v>519</v>
      </c>
      <c r="C73" s="16" t="s">
        <v>520</v>
      </c>
      <c r="D73" s="13" t="s">
        <v>1207</v>
      </c>
      <c r="E73" s="22" t="s">
        <v>81</v>
      </c>
      <c r="F73" s="24" t="s">
        <v>683</v>
      </c>
    </row>
    <row r="74" spans="1:6" ht="15">
      <c r="A74" s="34" t="s">
        <v>4</v>
      </c>
      <c r="B74" s="13" t="s">
        <v>521</v>
      </c>
      <c r="C74" s="13" t="s">
        <v>522</v>
      </c>
      <c r="D74" s="13" t="s">
        <v>1208</v>
      </c>
      <c r="E74" s="14" t="s">
        <v>82</v>
      </c>
      <c r="F74" s="24" t="s">
        <v>683</v>
      </c>
    </row>
    <row r="75" spans="1:6" ht="15">
      <c r="A75" s="34" t="s">
        <v>4</v>
      </c>
      <c r="B75" s="15" t="s">
        <v>523</v>
      </c>
      <c r="C75" s="16" t="s">
        <v>524</v>
      </c>
      <c r="D75" s="13" t="s">
        <v>1209</v>
      </c>
      <c r="E75" s="14" t="s">
        <v>83</v>
      </c>
      <c r="F75" s="24" t="s">
        <v>683</v>
      </c>
    </row>
    <row r="76" spans="1:6" ht="15">
      <c r="A76" s="34" t="s">
        <v>4</v>
      </c>
      <c r="B76" s="13" t="s">
        <v>525</v>
      </c>
      <c r="C76" s="13" t="s">
        <v>526</v>
      </c>
      <c r="D76" s="13" t="s">
        <v>1210</v>
      </c>
      <c r="E76" s="14" t="s">
        <v>84</v>
      </c>
      <c r="F76" s="24" t="s">
        <v>683</v>
      </c>
    </row>
    <row r="77" spans="1:6" ht="15">
      <c r="A77" s="51" t="s">
        <v>4</v>
      </c>
      <c r="B77" s="140">
        <v>3760220173317</v>
      </c>
      <c r="C77" s="52" t="s">
        <v>1155</v>
      </c>
      <c r="D77" s="52" t="s">
        <v>1211</v>
      </c>
      <c r="E77" s="53" t="s">
        <v>1054</v>
      </c>
      <c r="F77" s="54" t="s">
        <v>690</v>
      </c>
    </row>
    <row r="78" spans="1:6" ht="15">
      <c r="A78" s="51" t="s">
        <v>4</v>
      </c>
      <c r="B78" s="140">
        <v>3760220175885</v>
      </c>
      <c r="C78" s="52" t="s">
        <v>1156</v>
      </c>
      <c r="D78" s="52" t="s">
        <v>1212</v>
      </c>
      <c r="E78" s="53" t="s">
        <v>1152</v>
      </c>
      <c r="F78" s="54" t="s">
        <v>690</v>
      </c>
    </row>
    <row r="79" spans="1:6" ht="15">
      <c r="A79" s="34" t="s">
        <v>4</v>
      </c>
      <c r="B79" s="15" t="s">
        <v>527</v>
      </c>
      <c r="C79" s="16" t="s">
        <v>528</v>
      </c>
      <c r="D79" s="13" t="s">
        <v>1213</v>
      </c>
      <c r="E79" s="14" t="s">
        <v>85</v>
      </c>
      <c r="F79" s="24" t="s">
        <v>683</v>
      </c>
    </row>
    <row r="80" spans="1:6" ht="15">
      <c r="A80" s="34" t="s">
        <v>4</v>
      </c>
      <c r="B80" s="13" t="s">
        <v>529</v>
      </c>
      <c r="C80" s="13" t="s">
        <v>530</v>
      </c>
      <c r="D80" s="13" t="s">
        <v>1214</v>
      </c>
      <c r="E80" s="14" t="s">
        <v>86</v>
      </c>
      <c r="F80" s="24" t="s">
        <v>683</v>
      </c>
    </row>
    <row r="81" spans="1:6" ht="15">
      <c r="A81" s="34" t="s">
        <v>4</v>
      </c>
      <c r="B81" s="15" t="s">
        <v>531</v>
      </c>
      <c r="C81" s="16" t="s">
        <v>532</v>
      </c>
      <c r="D81" s="13" t="s">
        <v>1215</v>
      </c>
      <c r="E81" s="14" t="s">
        <v>87</v>
      </c>
      <c r="F81" s="24" t="s">
        <v>683</v>
      </c>
    </row>
    <row r="82" spans="1:6" ht="15">
      <c r="A82" s="34" t="s">
        <v>4</v>
      </c>
      <c r="B82" s="13" t="s">
        <v>533</v>
      </c>
      <c r="C82" s="13" t="s">
        <v>534</v>
      </c>
      <c r="D82" s="13" t="s">
        <v>1216</v>
      </c>
      <c r="E82" s="14" t="s">
        <v>88</v>
      </c>
      <c r="F82" s="24" t="s">
        <v>683</v>
      </c>
    </row>
    <row r="83" spans="1:6" ht="15">
      <c r="A83" s="34" t="s">
        <v>4</v>
      </c>
      <c r="B83" s="15" t="s">
        <v>535</v>
      </c>
      <c r="C83" s="16" t="s">
        <v>536</v>
      </c>
      <c r="D83" s="13" t="s">
        <v>1217</v>
      </c>
      <c r="E83" s="14" t="s">
        <v>89</v>
      </c>
      <c r="F83" s="24" t="s">
        <v>683</v>
      </c>
    </row>
    <row r="84" spans="1:6" ht="15">
      <c r="A84" s="34" t="s">
        <v>4</v>
      </c>
      <c r="B84" s="13" t="s">
        <v>537</v>
      </c>
      <c r="C84" s="13" t="s">
        <v>538</v>
      </c>
      <c r="D84" s="13" t="s">
        <v>1218</v>
      </c>
      <c r="E84" s="14" t="s">
        <v>90</v>
      </c>
      <c r="F84" s="24" t="s">
        <v>683</v>
      </c>
    </row>
    <row r="85" spans="1:6" ht="15">
      <c r="A85" s="34" t="s">
        <v>4</v>
      </c>
      <c r="B85" s="15" t="s">
        <v>539</v>
      </c>
      <c r="C85" s="16" t="s">
        <v>540</v>
      </c>
      <c r="D85" s="13" t="s">
        <v>1219</v>
      </c>
      <c r="E85" s="14" t="s">
        <v>91</v>
      </c>
      <c r="F85" s="24" t="s">
        <v>683</v>
      </c>
    </row>
    <row r="86" spans="1:6" ht="15">
      <c r="A86" s="34" t="s">
        <v>4</v>
      </c>
      <c r="B86" s="15" t="s">
        <v>541</v>
      </c>
      <c r="C86" s="16" t="s">
        <v>542</v>
      </c>
      <c r="D86" s="13" t="s">
        <v>1220</v>
      </c>
      <c r="E86" s="14" t="s">
        <v>92</v>
      </c>
      <c r="F86" s="24" t="s">
        <v>683</v>
      </c>
    </row>
    <row r="87" spans="1:6" ht="15">
      <c r="A87" s="34" t="s">
        <v>4</v>
      </c>
      <c r="B87" s="13" t="s">
        <v>543</v>
      </c>
      <c r="C87" s="13" t="s">
        <v>544</v>
      </c>
      <c r="D87" s="13" t="s">
        <v>1221</v>
      </c>
      <c r="E87" s="14" t="s">
        <v>93</v>
      </c>
      <c r="F87" s="24" t="s">
        <v>683</v>
      </c>
    </row>
    <row r="88" spans="1:6" ht="15">
      <c r="A88" s="34" t="s">
        <v>4</v>
      </c>
      <c r="B88" s="15" t="s">
        <v>545</v>
      </c>
      <c r="C88" s="16" t="s">
        <v>546</v>
      </c>
      <c r="D88" s="13" t="s">
        <v>1222</v>
      </c>
      <c r="E88" s="14" t="s">
        <v>94</v>
      </c>
      <c r="F88" s="24" t="s">
        <v>683</v>
      </c>
    </row>
    <row r="89" spans="1:6" ht="15">
      <c r="A89" s="34" t="s">
        <v>4</v>
      </c>
      <c r="B89" s="13" t="s">
        <v>547</v>
      </c>
      <c r="C89" s="13" t="s">
        <v>548</v>
      </c>
      <c r="D89" s="13" t="s">
        <v>1223</v>
      </c>
      <c r="E89" s="14" t="s">
        <v>95</v>
      </c>
      <c r="F89" s="24" t="s">
        <v>683</v>
      </c>
    </row>
    <row r="90" spans="1:6" ht="15">
      <c r="A90" s="34" t="s">
        <v>4</v>
      </c>
      <c r="B90" s="15" t="s">
        <v>549</v>
      </c>
      <c r="C90" s="16" t="s">
        <v>550</v>
      </c>
      <c r="D90" s="13" t="s">
        <v>1224</v>
      </c>
      <c r="E90" s="14" t="s">
        <v>96</v>
      </c>
      <c r="F90" s="24" t="s">
        <v>683</v>
      </c>
    </row>
    <row r="91" spans="1:6" ht="15">
      <c r="A91" s="34" t="s">
        <v>4</v>
      </c>
      <c r="B91" s="13" t="s">
        <v>551</v>
      </c>
      <c r="C91" s="13" t="s">
        <v>552</v>
      </c>
      <c r="D91" s="13" t="s">
        <v>1225</v>
      </c>
      <c r="E91" s="14" t="s">
        <v>97</v>
      </c>
      <c r="F91" s="24" t="s">
        <v>683</v>
      </c>
    </row>
    <row r="92" spans="1:6" ht="15">
      <c r="A92" s="34" t="s">
        <v>4</v>
      </c>
      <c r="B92" s="15" t="s">
        <v>553</v>
      </c>
      <c r="C92" s="16" t="s">
        <v>554</v>
      </c>
      <c r="D92" s="13" t="s">
        <v>1226</v>
      </c>
      <c r="E92" s="14" t="s">
        <v>98</v>
      </c>
      <c r="F92" s="24" t="s">
        <v>683</v>
      </c>
    </row>
    <row r="93" spans="1:6" ht="15">
      <c r="A93" s="34" t="s">
        <v>4</v>
      </c>
      <c r="B93" s="15" t="s">
        <v>555</v>
      </c>
      <c r="C93" s="16" t="s">
        <v>556</v>
      </c>
      <c r="D93" s="13" t="s">
        <v>1227</v>
      </c>
      <c r="E93" s="22" t="s">
        <v>99</v>
      </c>
      <c r="F93" s="24" t="s">
        <v>683</v>
      </c>
    </row>
    <row r="94" spans="1:6" ht="15">
      <c r="A94" s="34" t="s">
        <v>4</v>
      </c>
      <c r="B94" s="13" t="s">
        <v>557</v>
      </c>
      <c r="C94" s="13" t="s">
        <v>558</v>
      </c>
      <c r="D94" s="13" t="s">
        <v>1228</v>
      </c>
      <c r="E94" s="22" t="s">
        <v>100</v>
      </c>
      <c r="F94" s="24" t="s">
        <v>683</v>
      </c>
    </row>
    <row r="95" spans="1:6" ht="15">
      <c r="A95" s="34" t="s">
        <v>4</v>
      </c>
      <c r="B95" s="15" t="s">
        <v>559</v>
      </c>
      <c r="C95" s="16" t="s">
        <v>560</v>
      </c>
      <c r="D95" s="13" t="s">
        <v>1229</v>
      </c>
      <c r="E95" s="22" t="s">
        <v>101</v>
      </c>
      <c r="F95" s="24" t="s">
        <v>683</v>
      </c>
    </row>
    <row r="96" spans="1:6" ht="15">
      <c r="A96" s="34" t="s">
        <v>4</v>
      </c>
      <c r="B96" s="15" t="s">
        <v>561</v>
      </c>
      <c r="C96" s="16" t="s">
        <v>562</v>
      </c>
      <c r="D96" s="13" t="s">
        <v>1230</v>
      </c>
      <c r="E96" s="22" t="s">
        <v>102</v>
      </c>
      <c r="F96" s="24" t="s">
        <v>683</v>
      </c>
    </row>
    <row r="97" spans="1:6" ht="15">
      <c r="A97" s="51" t="s">
        <v>5</v>
      </c>
      <c r="B97" s="52" t="s">
        <v>563</v>
      </c>
      <c r="C97" s="52" t="s">
        <v>564</v>
      </c>
      <c r="D97" s="52" t="s">
        <v>565</v>
      </c>
      <c r="E97" s="53" t="s">
        <v>369</v>
      </c>
      <c r="F97" s="54" t="s">
        <v>690</v>
      </c>
    </row>
    <row r="98" spans="1:6" ht="15">
      <c r="A98" s="51" t="s">
        <v>5</v>
      </c>
      <c r="B98" s="52" t="s">
        <v>566</v>
      </c>
      <c r="C98" s="52" t="s">
        <v>567</v>
      </c>
      <c r="D98" s="52" t="s">
        <v>568</v>
      </c>
      <c r="E98" s="53" t="s">
        <v>372</v>
      </c>
      <c r="F98" s="54" t="s">
        <v>690</v>
      </c>
    </row>
    <row r="99" spans="1:6" ht="15">
      <c r="A99" s="34" t="s">
        <v>5</v>
      </c>
      <c r="B99" s="13" t="s">
        <v>569</v>
      </c>
      <c r="C99" s="13" t="s">
        <v>570</v>
      </c>
      <c r="D99" s="13" t="s">
        <v>1231</v>
      </c>
      <c r="E99" s="14" t="s">
        <v>103</v>
      </c>
      <c r="F99" s="24" t="s">
        <v>683</v>
      </c>
    </row>
    <row r="100" spans="1:6" ht="15">
      <c r="A100" s="34" t="s">
        <v>5</v>
      </c>
      <c r="B100" s="15" t="s">
        <v>571</v>
      </c>
      <c r="C100" s="16" t="s">
        <v>572</v>
      </c>
      <c r="D100" s="13" t="s">
        <v>1232</v>
      </c>
      <c r="E100" s="14" t="s">
        <v>104</v>
      </c>
      <c r="F100" s="24" t="s">
        <v>683</v>
      </c>
    </row>
    <row r="101" spans="1:6" ht="15">
      <c r="A101" s="34" t="s">
        <v>5</v>
      </c>
      <c r="B101" s="13" t="s">
        <v>573</v>
      </c>
      <c r="C101" s="13" t="s">
        <v>574</v>
      </c>
      <c r="D101" s="13" t="s">
        <v>1233</v>
      </c>
      <c r="E101" s="14" t="s">
        <v>105</v>
      </c>
      <c r="F101" s="24" t="s">
        <v>683</v>
      </c>
    </row>
    <row r="102" spans="1:6" ht="15">
      <c r="A102" s="34" t="s">
        <v>5</v>
      </c>
      <c r="B102" s="15" t="s">
        <v>575</v>
      </c>
      <c r="C102" s="16" t="s">
        <v>576</v>
      </c>
      <c r="D102" s="13" t="s">
        <v>1234</v>
      </c>
      <c r="E102" s="14" t="s">
        <v>106</v>
      </c>
      <c r="F102" s="24" t="s">
        <v>683</v>
      </c>
    </row>
    <row r="103" spans="1:6" ht="15">
      <c r="A103" s="34" t="s">
        <v>5</v>
      </c>
      <c r="B103" s="13" t="s">
        <v>577</v>
      </c>
      <c r="C103" s="13" t="s">
        <v>578</v>
      </c>
      <c r="D103" s="13" t="s">
        <v>1235</v>
      </c>
      <c r="E103" s="14" t="s">
        <v>107</v>
      </c>
      <c r="F103" s="24" t="s">
        <v>683</v>
      </c>
    </row>
    <row r="104" spans="1:6" ht="15">
      <c r="A104" s="34" t="s">
        <v>5</v>
      </c>
      <c r="B104" s="13" t="s">
        <v>581</v>
      </c>
      <c r="C104" s="13" t="s">
        <v>582</v>
      </c>
      <c r="D104" s="13" t="s">
        <v>1236</v>
      </c>
      <c r="E104" s="14" t="s">
        <v>108</v>
      </c>
      <c r="F104" s="24" t="s">
        <v>683</v>
      </c>
    </row>
    <row r="105" spans="1:6" ht="15">
      <c r="A105" s="34" t="s">
        <v>5</v>
      </c>
      <c r="B105" s="15" t="s">
        <v>579</v>
      </c>
      <c r="C105" s="16" t="s">
        <v>580</v>
      </c>
      <c r="D105" s="13" t="s">
        <v>1237</v>
      </c>
      <c r="E105" s="14" t="s">
        <v>109</v>
      </c>
      <c r="F105" s="24" t="s">
        <v>683</v>
      </c>
    </row>
    <row r="106" spans="1:6" ht="15">
      <c r="A106" s="34" t="s">
        <v>5</v>
      </c>
      <c r="B106" s="15" t="s">
        <v>591</v>
      </c>
      <c r="C106" s="16" t="s">
        <v>592</v>
      </c>
      <c r="D106" s="13" t="s">
        <v>1238</v>
      </c>
      <c r="E106" s="14" t="s">
        <v>110</v>
      </c>
      <c r="F106" s="24" t="s">
        <v>683</v>
      </c>
    </row>
    <row r="107" spans="1:6" ht="15">
      <c r="A107" s="34" t="s">
        <v>5</v>
      </c>
      <c r="B107" s="13" t="s">
        <v>589</v>
      </c>
      <c r="C107" s="13" t="s">
        <v>590</v>
      </c>
      <c r="D107" s="13" t="s">
        <v>1239</v>
      </c>
      <c r="E107" s="14" t="s">
        <v>111</v>
      </c>
      <c r="F107" s="24" t="s">
        <v>683</v>
      </c>
    </row>
    <row r="108" spans="1:6" ht="15">
      <c r="A108" s="34" t="s">
        <v>5</v>
      </c>
      <c r="B108" s="15" t="s">
        <v>583</v>
      </c>
      <c r="C108" s="16" t="s">
        <v>584</v>
      </c>
      <c r="D108" s="13" t="s">
        <v>1240</v>
      </c>
      <c r="E108" s="14" t="s">
        <v>112</v>
      </c>
      <c r="F108" s="24" t="s">
        <v>683</v>
      </c>
    </row>
    <row r="109" spans="1:6" ht="15">
      <c r="A109" s="34" t="s">
        <v>5</v>
      </c>
      <c r="B109" s="13" t="s">
        <v>585</v>
      </c>
      <c r="C109" s="13" t="s">
        <v>586</v>
      </c>
      <c r="D109" s="13" t="s">
        <v>1241</v>
      </c>
      <c r="E109" s="14" t="s">
        <v>113</v>
      </c>
      <c r="F109" s="24" t="s">
        <v>683</v>
      </c>
    </row>
    <row r="110" spans="1:6" ht="15">
      <c r="A110" s="34" t="s">
        <v>5</v>
      </c>
      <c r="B110" s="15" t="s">
        <v>587</v>
      </c>
      <c r="C110" s="16" t="s">
        <v>588</v>
      </c>
      <c r="D110" s="13" t="s">
        <v>1242</v>
      </c>
      <c r="E110" s="14" t="s">
        <v>114</v>
      </c>
      <c r="F110" s="24" t="s">
        <v>683</v>
      </c>
    </row>
    <row r="111" spans="1:6" ht="15">
      <c r="A111" s="34" t="s">
        <v>5</v>
      </c>
      <c r="B111" s="15" t="s">
        <v>593</v>
      </c>
      <c r="C111" s="16" t="s">
        <v>594</v>
      </c>
      <c r="D111" s="16" t="s">
        <v>595</v>
      </c>
      <c r="E111" s="22" t="s">
        <v>115</v>
      </c>
      <c r="F111" s="24" t="s">
        <v>683</v>
      </c>
    </row>
    <row r="112" spans="1:6" ht="15">
      <c r="A112" s="34" t="s">
        <v>5</v>
      </c>
      <c r="B112" s="13" t="s">
        <v>596</v>
      </c>
      <c r="C112" s="13" t="s">
        <v>597</v>
      </c>
      <c r="D112" s="13" t="s">
        <v>598</v>
      </c>
      <c r="E112" s="22" t="s">
        <v>116</v>
      </c>
      <c r="F112" s="24" t="s">
        <v>683</v>
      </c>
    </row>
    <row r="113" spans="1:6" ht="15">
      <c r="A113" s="34" t="s">
        <v>5</v>
      </c>
      <c r="B113" s="15" t="s">
        <v>599</v>
      </c>
      <c r="C113" s="16" t="s">
        <v>600</v>
      </c>
      <c r="D113" s="16" t="s">
        <v>601</v>
      </c>
      <c r="E113" s="22" t="s">
        <v>117</v>
      </c>
      <c r="F113" s="24" t="s">
        <v>683</v>
      </c>
    </row>
    <row r="114" spans="1:6" ht="15">
      <c r="A114" s="34" t="s">
        <v>5</v>
      </c>
      <c r="B114" s="13" t="s">
        <v>602</v>
      </c>
      <c r="C114" s="13" t="s">
        <v>603</v>
      </c>
      <c r="D114" s="13" t="s">
        <v>604</v>
      </c>
      <c r="E114" s="22" t="s">
        <v>118</v>
      </c>
      <c r="F114" s="24" t="s">
        <v>683</v>
      </c>
    </row>
    <row r="115" spans="1:6" ht="15">
      <c r="A115" s="34" t="s">
        <v>5</v>
      </c>
      <c r="B115" s="15" t="s">
        <v>605</v>
      </c>
      <c r="C115" s="16" t="s">
        <v>606</v>
      </c>
      <c r="D115" s="13" t="s">
        <v>1243</v>
      </c>
      <c r="E115" s="14" t="s">
        <v>119</v>
      </c>
      <c r="F115" s="24" t="s">
        <v>683</v>
      </c>
    </row>
    <row r="116" spans="1:6" ht="15">
      <c r="A116" s="34" t="s">
        <v>5</v>
      </c>
      <c r="B116" s="13" t="s">
        <v>607</v>
      </c>
      <c r="C116" s="13" t="s">
        <v>608</v>
      </c>
      <c r="D116" s="13" t="s">
        <v>1244</v>
      </c>
      <c r="E116" s="14" t="s">
        <v>613</v>
      </c>
      <c r="F116" s="24" t="s">
        <v>683</v>
      </c>
    </row>
    <row r="117" spans="1:6" ht="15">
      <c r="A117" s="34" t="s">
        <v>5</v>
      </c>
      <c r="B117" s="13" t="s">
        <v>609</v>
      </c>
      <c r="C117" s="13" t="s">
        <v>610</v>
      </c>
      <c r="D117" s="13" t="s">
        <v>1245</v>
      </c>
      <c r="E117" s="14" t="s">
        <v>614</v>
      </c>
      <c r="F117" s="24" t="s">
        <v>683</v>
      </c>
    </row>
    <row r="118" spans="1:6" ht="15">
      <c r="A118" s="34" t="s">
        <v>5</v>
      </c>
      <c r="B118" s="15" t="s">
        <v>611</v>
      </c>
      <c r="C118" s="16" t="s">
        <v>612</v>
      </c>
      <c r="D118" s="13" t="s">
        <v>1246</v>
      </c>
      <c r="E118" s="14" t="s">
        <v>120</v>
      </c>
      <c r="F118" s="24" t="s">
        <v>683</v>
      </c>
    </row>
    <row r="119" spans="1:6" ht="15">
      <c r="A119" s="34" t="s">
        <v>5</v>
      </c>
      <c r="B119" s="15" t="s">
        <v>615</v>
      </c>
      <c r="C119" s="16" t="s">
        <v>616</v>
      </c>
      <c r="D119" s="13" t="s">
        <v>1247</v>
      </c>
      <c r="E119" s="14" t="s">
        <v>123</v>
      </c>
      <c r="F119" s="24" t="s">
        <v>683</v>
      </c>
    </row>
    <row r="120" spans="1:6" ht="15">
      <c r="A120" s="34" t="s">
        <v>5</v>
      </c>
      <c r="B120" s="13" t="s">
        <v>617</v>
      </c>
      <c r="C120" s="13" t="s">
        <v>618</v>
      </c>
      <c r="D120" s="13" t="s">
        <v>1248</v>
      </c>
      <c r="E120" s="14" t="s">
        <v>124</v>
      </c>
      <c r="F120" s="24" t="s">
        <v>683</v>
      </c>
    </row>
    <row r="121" spans="1:6" ht="15">
      <c r="A121" s="34" t="s">
        <v>5</v>
      </c>
      <c r="B121" s="15" t="s">
        <v>619</v>
      </c>
      <c r="C121" s="16" t="s">
        <v>620</v>
      </c>
      <c r="D121" s="13" t="s">
        <v>1249</v>
      </c>
      <c r="E121" s="14" t="s">
        <v>125</v>
      </c>
      <c r="F121" s="24" t="s">
        <v>683</v>
      </c>
    </row>
    <row r="122" spans="1:6" ht="15">
      <c r="A122" s="34" t="s">
        <v>5</v>
      </c>
      <c r="B122" s="13" t="s">
        <v>621</v>
      </c>
      <c r="C122" s="13" t="s">
        <v>622</v>
      </c>
      <c r="D122" s="13" t="s">
        <v>1250</v>
      </c>
      <c r="E122" s="14" t="s">
        <v>126</v>
      </c>
      <c r="F122" s="24" t="s">
        <v>683</v>
      </c>
    </row>
    <row r="123" spans="1:6" ht="15">
      <c r="A123" s="51" t="s">
        <v>5</v>
      </c>
      <c r="B123" s="55" t="s">
        <v>623</v>
      </c>
      <c r="C123" s="56" t="s">
        <v>624</v>
      </c>
      <c r="D123" s="56" t="s">
        <v>625</v>
      </c>
      <c r="E123" s="53" t="s">
        <v>360</v>
      </c>
      <c r="F123" s="54" t="s">
        <v>690</v>
      </c>
    </row>
    <row r="124" spans="1:6" ht="15">
      <c r="A124" s="51" t="s">
        <v>5</v>
      </c>
      <c r="B124" s="52" t="s">
        <v>626</v>
      </c>
      <c r="C124" s="52" t="s">
        <v>627</v>
      </c>
      <c r="D124" s="52" t="s">
        <v>628</v>
      </c>
      <c r="E124" s="53" t="s">
        <v>361</v>
      </c>
      <c r="F124" s="54" t="s">
        <v>690</v>
      </c>
    </row>
    <row r="125" spans="1:6" ht="15">
      <c r="A125" s="34" t="s">
        <v>5</v>
      </c>
      <c r="B125" s="13" t="s">
        <v>632</v>
      </c>
      <c r="C125" s="13" t="s">
        <v>633</v>
      </c>
      <c r="D125" s="13" t="s">
        <v>1251</v>
      </c>
      <c r="E125" s="14" t="s">
        <v>127</v>
      </c>
      <c r="F125" s="24" t="s">
        <v>683</v>
      </c>
    </row>
    <row r="126" spans="1:6" ht="15">
      <c r="A126" s="34" t="s">
        <v>5</v>
      </c>
      <c r="B126" s="15" t="s">
        <v>634</v>
      </c>
      <c r="C126" s="16" t="s">
        <v>635</v>
      </c>
      <c r="D126" s="13" t="s">
        <v>1252</v>
      </c>
      <c r="E126" s="14" t="s">
        <v>128</v>
      </c>
      <c r="F126" s="24" t="s">
        <v>683</v>
      </c>
    </row>
    <row r="127" spans="1:6" ht="15">
      <c r="A127" s="34" t="s">
        <v>5</v>
      </c>
      <c r="B127" s="13" t="s">
        <v>636</v>
      </c>
      <c r="C127" s="13" t="s">
        <v>637</v>
      </c>
      <c r="D127" s="13" t="s">
        <v>1253</v>
      </c>
      <c r="E127" s="14" t="s">
        <v>129</v>
      </c>
      <c r="F127" s="24" t="s">
        <v>683</v>
      </c>
    </row>
    <row r="128" spans="1:6" ht="15">
      <c r="A128" s="34" t="s">
        <v>5</v>
      </c>
      <c r="B128" s="15" t="s">
        <v>638</v>
      </c>
      <c r="C128" s="16" t="s">
        <v>639</v>
      </c>
      <c r="D128" s="13" t="s">
        <v>1254</v>
      </c>
      <c r="E128" s="14" t="s">
        <v>130</v>
      </c>
      <c r="F128" s="24" t="s">
        <v>683</v>
      </c>
    </row>
    <row r="129" spans="1:6" ht="15">
      <c r="A129" s="34" t="s">
        <v>5</v>
      </c>
      <c r="B129" s="13" t="s">
        <v>640</v>
      </c>
      <c r="C129" s="13" t="s">
        <v>641</v>
      </c>
      <c r="D129" s="13" t="s">
        <v>1255</v>
      </c>
      <c r="E129" s="14" t="s">
        <v>131</v>
      </c>
      <c r="F129" s="24" t="s">
        <v>683</v>
      </c>
    </row>
    <row r="130" spans="1:6" ht="15">
      <c r="A130" s="34" t="s">
        <v>5</v>
      </c>
      <c r="B130" s="15" t="s">
        <v>642</v>
      </c>
      <c r="C130" s="16" t="s">
        <v>643</v>
      </c>
      <c r="D130" s="13" t="s">
        <v>1256</v>
      </c>
      <c r="E130" s="14" t="s">
        <v>132</v>
      </c>
      <c r="F130" s="24" t="s">
        <v>683</v>
      </c>
    </row>
    <row r="131" spans="1:6" ht="15">
      <c r="A131" s="34" t="s">
        <v>5</v>
      </c>
      <c r="B131" s="15" t="s">
        <v>644</v>
      </c>
      <c r="C131" s="16" t="s">
        <v>645</v>
      </c>
      <c r="D131" s="16" t="s">
        <v>646</v>
      </c>
      <c r="E131" s="14" t="s">
        <v>133</v>
      </c>
      <c r="F131" s="24" t="s">
        <v>683</v>
      </c>
    </row>
    <row r="132" spans="1:6" ht="15">
      <c r="A132" s="51" t="s">
        <v>5</v>
      </c>
      <c r="B132" s="55" t="s">
        <v>629</v>
      </c>
      <c r="C132" s="56" t="s">
        <v>630</v>
      </c>
      <c r="D132" s="56" t="s">
        <v>631</v>
      </c>
      <c r="E132" s="53" t="s">
        <v>358</v>
      </c>
      <c r="F132" s="54" t="s">
        <v>690</v>
      </c>
    </row>
    <row r="133" spans="1:6" ht="15">
      <c r="A133" s="34" t="s">
        <v>5</v>
      </c>
      <c r="B133" s="15" t="s">
        <v>649</v>
      </c>
      <c r="C133" s="16" t="s">
        <v>650</v>
      </c>
      <c r="D133" s="13" t="s">
        <v>1257</v>
      </c>
      <c r="E133" s="14" t="s">
        <v>134</v>
      </c>
      <c r="F133" s="24" t="s">
        <v>683</v>
      </c>
    </row>
    <row r="134" spans="1:6" ht="15">
      <c r="A134" s="34" t="s">
        <v>5</v>
      </c>
      <c r="B134" s="13" t="s">
        <v>647</v>
      </c>
      <c r="C134" s="13" t="s">
        <v>648</v>
      </c>
      <c r="D134" s="13" t="s">
        <v>1258</v>
      </c>
      <c r="E134" s="14" t="s">
        <v>135</v>
      </c>
      <c r="F134" s="24" t="s">
        <v>683</v>
      </c>
    </row>
    <row r="135" spans="1:6" ht="15">
      <c r="A135" s="34" t="s">
        <v>5</v>
      </c>
      <c r="B135" s="13" t="s">
        <v>655</v>
      </c>
      <c r="C135" s="13" t="s">
        <v>656</v>
      </c>
      <c r="D135" s="13" t="s">
        <v>1259</v>
      </c>
      <c r="E135" s="14" t="s">
        <v>137</v>
      </c>
      <c r="F135" s="24" t="s">
        <v>683</v>
      </c>
    </row>
    <row r="136" spans="1:6" ht="15">
      <c r="A136" s="34" t="s">
        <v>5</v>
      </c>
      <c r="B136" s="13" t="s">
        <v>651</v>
      </c>
      <c r="C136" s="13" t="s">
        <v>652</v>
      </c>
      <c r="D136" s="13" t="s">
        <v>1260</v>
      </c>
      <c r="E136" s="14" t="s">
        <v>136</v>
      </c>
      <c r="F136" s="24" t="s">
        <v>683</v>
      </c>
    </row>
    <row r="137" spans="1:6" ht="15">
      <c r="A137" s="34" t="s">
        <v>5</v>
      </c>
      <c r="B137" s="15" t="s">
        <v>653</v>
      </c>
      <c r="C137" s="16" t="s">
        <v>654</v>
      </c>
      <c r="D137" s="13" t="s">
        <v>1261</v>
      </c>
      <c r="E137" s="14" t="s">
        <v>657</v>
      </c>
      <c r="F137" s="24" t="s">
        <v>683</v>
      </c>
    </row>
    <row r="138" spans="1:6" ht="15">
      <c r="A138" s="34" t="s">
        <v>5</v>
      </c>
      <c r="B138" s="13" t="s">
        <v>668</v>
      </c>
      <c r="C138" s="13" t="s">
        <v>669</v>
      </c>
      <c r="D138" s="13" t="s">
        <v>1262</v>
      </c>
      <c r="E138" s="22" t="s">
        <v>139</v>
      </c>
      <c r="F138" s="24" t="s">
        <v>683</v>
      </c>
    </row>
    <row r="139" spans="1:6" ht="15">
      <c r="A139" s="34" t="s">
        <v>5</v>
      </c>
      <c r="B139" s="15" t="s">
        <v>666</v>
      </c>
      <c r="C139" s="16" t="s">
        <v>667</v>
      </c>
      <c r="D139" s="13" t="s">
        <v>1263</v>
      </c>
      <c r="E139" s="22" t="s">
        <v>140</v>
      </c>
      <c r="F139" s="24" t="s">
        <v>683</v>
      </c>
    </row>
    <row r="140" spans="1:6" ht="15">
      <c r="A140" s="34" t="s">
        <v>5</v>
      </c>
      <c r="B140" s="13" t="s">
        <v>664</v>
      </c>
      <c r="C140" s="13" t="s">
        <v>665</v>
      </c>
      <c r="D140" s="13" t="s">
        <v>1264</v>
      </c>
      <c r="E140" s="22" t="s">
        <v>141</v>
      </c>
      <c r="F140" s="24" t="s">
        <v>683</v>
      </c>
    </row>
    <row r="141" spans="1:6" ht="15">
      <c r="A141" s="34" t="s">
        <v>5</v>
      </c>
      <c r="B141" s="15" t="s">
        <v>662</v>
      </c>
      <c r="C141" s="16" t="s">
        <v>663</v>
      </c>
      <c r="D141" s="13" t="s">
        <v>1265</v>
      </c>
      <c r="E141" s="22" t="s">
        <v>142</v>
      </c>
      <c r="F141" s="24" t="s">
        <v>683</v>
      </c>
    </row>
    <row r="142" spans="1:6" ht="15">
      <c r="A142" s="34" t="s">
        <v>5</v>
      </c>
      <c r="B142" s="13" t="s">
        <v>660</v>
      </c>
      <c r="C142" s="13" t="s">
        <v>661</v>
      </c>
      <c r="D142" s="13" t="s">
        <v>1266</v>
      </c>
      <c r="E142" s="22" t="s">
        <v>143</v>
      </c>
      <c r="F142" s="24" t="s">
        <v>683</v>
      </c>
    </row>
    <row r="143" spans="1:6" ht="15">
      <c r="A143" s="34" t="s">
        <v>5</v>
      </c>
      <c r="B143" s="15" t="s">
        <v>658</v>
      </c>
      <c r="C143" s="16" t="s">
        <v>659</v>
      </c>
      <c r="D143" s="13" t="s">
        <v>1267</v>
      </c>
      <c r="E143" s="22" t="s">
        <v>144</v>
      </c>
      <c r="F143" s="24" t="s">
        <v>683</v>
      </c>
    </row>
    <row r="144" spans="1:6" ht="15">
      <c r="A144" s="152" t="s">
        <v>5</v>
      </c>
      <c r="B144" s="153">
        <v>3760220175793</v>
      </c>
      <c r="C144" s="154" t="s">
        <v>1313</v>
      </c>
      <c r="D144" s="154" t="s">
        <v>1307</v>
      </c>
      <c r="E144" s="145" t="s">
        <v>1293</v>
      </c>
      <c r="F144" s="151" t="s">
        <v>683</v>
      </c>
    </row>
    <row r="145" spans="1:6" ht="15">
      <c r="A145" s="152" t="s">
        <v>5</v>
      </c>
      <c r="B145" s="153">
        <v>3760220175809</v>
      </c>
      <c r="C145" s="155" t="s">
        <v>1314</v>
      </c>
      <c r="D145" s="154" t="s">
        <v>1308</v>
      </c>
      <c r="E145" s="145" t="s">
        <v>1294</v>
      </c>
      <c r="F145" s="151" t="s">
        <v>683</v>
      </c>
    </row>
    <row r="146" spans="1:6" ht="15">
      <c r="A146" s="152" t="s">
        <v>5</v>
      </c>
      <c r="B146" s="153">
        <v>3760220175816</v>
      </c>
      <c r="C146" s="155" t="s">
        <v>1315</v>
      </c>
      <c r="D146" s="154" t="s">
        <v>1309</v>
      </c>
      <c r="E146" s="145" t="s">
        <v>1295</v>
      </c>
      <c r="F146" s="151" t="s">
        <v>683</v>
      </c>
    </row>
    <row r="147" spans="1:6" ht="15">
      <c r="A147" s="152" t="s">
        <v>5</v>
      </c>
      <c r="B147" s="153">
        <v>3760220175823</v>
      </c>
      <c r="C147" s="155" t="s">
        <v>1316</v>
      </c>
      <c r="D147" s="154" t="s">
        <v>1310</v>
      </c>
      <c r="E147" s="145" t="s">
        <v>1296</v>
      </c>
      <c r="F147" s="151" t="s">
        <v>683</v>
      </c>
    </row>
    <row r="148" spans="1:6" ht="15">
      <c r="A148" s="152" t="s">
        <v>5</v>
      </c>
      <c r="B148" s="153">
        <v>3760220175830</v>
      </c>
      <c r="C148" s="155" t="s">
        <v>1317</v>
      </c>
      <c r="D148" s="154" t="s">
        <v>1311</v>
      </c>
      <c r="E148" s="145" t="s">
        <v>1297</v>
      </c>
      <c r="F148" s="151" t="s">
        <v>683</v>
      </c>
    </row>
    <row r="149" spans="1:6" ht="15">
      <c r="A149" s="152" t="s">
        <v>5</v>
      </c>
      <c r="B149" s="153">
        <v>3760220175847</v>
      </c>
      <c r="C149" s="155" t="s">
        <v>1318</v>
      </c>
      <c r="D149" s="154" t="s">
        <v>1312</v>
      </c>
      <c r="E149" s="145" t="s">
        <v>1298</v>
      </c>
      <c r="F149" s="151" t="s">
        <v>683</v>
      </c>
    </row>
    <row r="150" spans="1:6" ht="15">
      <c r="A150" s="34" t="s">
        <v>8</v>
      </c>
      <c r="B150" s="13" t="s">
        <v>674</v>
      </c>
      <c r="C150" s="13" t="s">
        <v>675</v>
      </c>
      <c r="D150" s="13" t="s">
        <v>1268</v>
      </c>
      <c r="E150" s="22" t="s">
        <v>176</v>
      </c>
      <c r="F150" s="24" t="s">
        <v>683</v>
      </c>
    </row>
    <row r="151" spans="1:6" ht="15">
      <c r="A151" s="34" t="s">
        <v>8</v>
      </c>
      <c r="B151" s="13" t="s">
        <v>676</v>
      </c>
      <c r="C151" s="13" t="s">
        <v>677</v>
      </c>
      <c r="D151" s="13" t="s">
        <v>1269</v>
      </c>
      <c r="E151" s="22" t="s">
        <v>177</v>
      </c>
      <c r="F151" s="24" t="s">
        <v>683</v>
      </c>
    </row>
    <row r="152" spans="1:6" ht="15">
      <c r="A152" s="36" t="s">
        <v>8</v>
      </c>
      <c r="B152" s="37" t="s">
        <v>678</v>
      </c>
      <c r="C152" s="38" t="s">
        <v>679</v>
      </c>
      <c r="D152" s="39" t="s">
        <v>1270</v>
      </c>
      <c r="E152" s="40" t="s">
        <v>178</v>
      </c>
      <c r="F152" s="24" t="s">
        <v>683</v>
      </c>
    </row>
  </sheetData>
  <sheetProtection/>
  <protectedRanges>
    <protectedRange sqref="E2" name="Plage1_58"/>
    <protectedRange sqref="E3:E8" name="Plage1_58_1"/>
    <protectedRange sqref="E34:E41" name="Plage1_59"/>
    <protectedRange sqref="E50:E52" name="Plage1_59_1"/>
    <protectedRange sqref="E59:E61" name="Plage1_60"/>
    <protectedRange sqref="E62" name="Plage1_60_1"/>
    <protectedRange sqref="E63:E65" name="Plage1_60_2"/>
    <protectedRange sqref="E66:E69" name="Plage1_60_3"/>
    <protectedRange sqref="E73" name="Plage1_60_4"/>
    <protectedRange sqref="E93:E96" name="Plage1_62"/>
    <protectedRange sqref="E111:E114" name="Plage1_62_4"/>
    <protectedRange sqref="E138:E149" name="Plage1_62_5"/>
    <protectedRange sqref="E70:E72" name="Plage1_60_5"/>
    <protectedRange sqref="E150:E152" name="Plage1_86"/>
  </protectedRanges>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dimension ref="A1:F43"/>
  <sheetViews>
    <sheetView zoomScalePageLayoutView="0" workbookViewId="0" topLeftCell="A1">
      <selection activeCell="I6" sqref="I6"/>
    </sheetView>
  </sheetViews>
  <sheetFormatPr defaultColWidth="11.421875" defaultRowHeight="15"/>
  <cols>
    <col min="1" max="1" width="24.421875" style="0" customWidth="1"/>
    <col min="2" max="2" width="20.8515625" style="0" bestFit="1" customWidth="1"/>
    <col min="3" max="3" width="53.00390625" style="0" bestFit="1" customWidth="1"/>
    <col min="4" max="4" width="39.7109375" style="0" customWidth="1"/>
    <col min="5" max="5" width="32.00390625" style="0" customWidth="1"/>
    <col min="6" max="6" width="14.00390625" style="0" customWidth="1"/>
  </cols>
  <sheetData>
    <row r="1" spans="1:6" s="25" customFormat="1" ht="27.75" customHeight="1">
      <c r="A1" s="61" t="s">
        <v>356</v>
      </c>
      <c r="B1" s="60" t="s">
        <v>0</v>
      </c>
      <c r="C1" s="59" t="s">
        <v>9</v>
      </c>
      <c r="D1" s="59" t="s">
        <v>680</v>
      </c>
      <c r="E1" s="59" t="s">
        <v>681</v>
      </c>
      <c r="F1" s="62" t="s">
        <v>2</v>
      </c>
    </row>
    <row r="2" spans="1:6" ht="15">
      <c r="A2" s="20" t="s">
        <v>686</v>
      </c>
      <c r="B2" s="67" t="s">
        <v>684</v>
      </c>
      <c r="C2" s="16" t="s">
        <v>685</v>
      </c>
      <c r="D2" s="1"/>
      <c r="E2" s="1"/>
      <c r="F2" s="23" t="s">
        <v>683</v>
      </c>
    </row>
    <row r="3" spans="1:6" ht="15">
      <c r="A3" s="101" t="s">
        <v>5</v>
      </c>
      <c r="B3" s="102" t="s">
        <v>691</v>
      </c>
      <c r="C3" s="103" t="s">
        <v>692</v>
      </c>
      <c r="D3" s="103" t="s">
        <v>693</v>
      </c>
      <c r="E3" s="103"/>
      <c r="F3" s="104" t="s">
        <v>750</v>
      </c>
    </row>
    <row r="4" spans="1:6" ht="15">
      <c r="A4" s="101" t="s">
        <v>5</v>
      </c>
      <c r="B4" s="102" t="s">
        <v>694</v>
      </c>
      <c r="C4" s="105" t="s">
        <v>695</v>
      </c>
      <c r="D4" s="105" t="s">
        <v>696</v>
      </c>
      <c r="E4" s="103"/>
      <c r="F4" s="104" t="s">
        <v>750</v>
      </c>
    </row>
    <row r="5" spans="1:6" ht="15">
      <c r="A5" s="101" t="s">
        <v>5</v>
      </c>
      <c r="B5" s="102" t="s">
        <v>697</v>
      </c>
      <c r="C5" s="103" t="s">
        <v>698</v>
      </c>
      <c r="D5" s="103" t="s">
        <v>699</v>
      </c>
      <c r="E5" s="103"/>
      <c r="F5" s="104" t="s">
        <v>750</v>
      </c>
    </row>
    <row r="6" spans="1:6" ht="15">
      <c r="A6" s="101" t="s">
        <v>3</v>
      </c>
      <c r="B6" s="102" t="s">
        <v>700</v>
      </c>
      <c r="C6" s="105" t="s">
        <v>701</v>
      </c>
      <c r="D6" s="105" t="s">
        <v>702</v>
      </c>
      <c r="E6" s="103"/>
      <c r="F6" s="104" t="s">
        <v>750</v>
      </c>
    </row>
    <row r="7" spans="1:6" ht="15">
      <c r="A7" s="101" t="s">
        <v>3</v>
      </c>
      <c r="B7" s="102" t="s">
        <v>703</v>
      </c>
      <c r="C7" s="103" t="s">
        <v>704</v>
      </c>
      <c r="D7" s="103" t="s">
        <v>705</v>
      </c>
      <c r="E7" s="103"/>
      <c r="F7" s="104" t="s">
        <v>750</v>
      </c>
    </row>
    <row r="8" spans="1:6" ht="15">
      <c r="A8" s="101" t="s">
        <v>5</v>
      </c>
      <c r="B8" s="102">
        <v>3760220175519</v>
      </c>
      <c r="C8" s="105" t="s">
        <v>706</v>
      </c>
      <c r="D8" s="105" t="s">
        <v>707</v>
      </c>
      <c r="E8" s="103"/>
      <c r="F8" s="104" t="s">
        <v>750</v>
      </c>
    </row>
    <row r="9" spans="1:6" ht="15">
      <c r="A9" s="101" t="s">
        <v>785</v>
      </c>
      <c r="B9" s="102" t="s">
        <v>708</v>
      </c>
      <c r="C9" s="103" t="s">
        <v>709</v>
      </c>
      <c r="D9" s="103" t="s">
        <v>710</v>
      </c>
      <c r="E9" s="103"/>
      <c r="F9" s="104" t="s">
        <v>750</v>
      </c>
    </row>
    <row r="10" spans="1:6" ht="15">
      <c r="A10" s="101" t="s">
        <v>5</v>
      </c>
      <c r="B10" s="102" t="s">
        <v>711</v>
      </c>
      <c r="C10" s="105" t="s">
        <v>712</v>
      </c>
      <c r="D10" s="105" t="s">
        <v>713</v>
      </c>
      <c r="E10" s="103"/>
      <c r="F10" s="104" t="s">
        <v>750</v>
      </c>
    </row>
    <row r="11" spans="1:6" ht="15">
      <c r="A11" s="101" t="s">
        <v>5</v>
      </c>
      <c r="B11" s="102" t="s">
        <v>714</v>
      </c>
      <c r="C11" s="103" t="s">
        <v>715</v>
      </c>
      <c r="D11" s="103" t="s">
        <v>716</v>
      </c>
      <c r="E11" s="103"/>
      <c r="F11" s="104" t="s">
        <v>750</v>
      </c>
    </row>
    <row r="12" spans="1:6" ht="15">
      <c r="A12" s="101" t="s">
        <v>4</v>
      </c>
      <c r="B12" s="102" t="s">
        <v>717</v>
      </c>
      <c r="C12" s="105" t="s">
        <v>718</v>
      </c>
      <c r="D12" s="105" t="s">
        <v>719</v>
      </c>
      <c r="E12" s="103"/>
      <c r="F12" s="104" t="s">
        <v>750</v>
      </c>
    </row>
    <row r="13" spans="1:6" ht="15">
      <c r="A13" s="101" t="s">
        <v>4</v>
      </c>
      <c r="B13" s="102" t="s">
        <v>720</v>
      </c>
      <c r="C13" s="103" t="s">
        <v>721</v>
      </c>
      <c r="D13" s="103" t="s">
        <v>722</v>
      </c>
      <c r="E13" s="103"/>
      <c r="F13" s="104" t="s">
        <v>750</v>
      </c>
    </row>
    <row r="14" spans="1:6" ht="15">
      <c r="A14" s="101" t="s">
        <v>4</v>
      </c>
      <c r="B14" s="102" t="s">
        <v>723</v>
      </c>
      <c r="C14" s="105" t="s">
        <v>724</v>
      </c>
      <c r="D14" s="105" t="s">
        <v>725</v>
      </c>
      <c r="E14" s="103"/>
      <c r="F14" s="104" t="s">
        <v>750</v>
      </c>
    </row>
    <row r="15" spans="1:6" ht="15">
      <c r="A15" s="101" t="s">
        <v>4</v>
      </c>
      <c r="B15" s="102" t="s">
        <v>726</v>
      </c>
      <c r="C15" s="103" t="s">
        <v>727</v>
      </c>
      <c r="D15" s="103" t="s">
        <v>728</v>
      </c>
      <c r="E15" s="103"/>
      <c r="F15" s="104" t="s">
        <v>750</v>
      </c>
    </row>
    <row r="16" spans="1:6" ht="15">
      <c r="A16" s="101" t="s">
        <v>4</v>
      </c>
      <c r="B16" s="102" t="s">
        <v>729</v>
      </c>
      <c r="C16" s="105" t="s">
        <v>730</v>
      </c>
      <c r="D16" s="105" t="s">
        <v>731</v>
      </c>
      <c r="E16" s="103"/>
      <c r="F16" s="104" t="s">
        <v>750</v>
      </c>
    </row>
    <row r="17" spans="1:6" ht="15">
      <c r="A17" s="101" t="s">
        <v>686</v>
      </c>
      <c r="B17" s="102" t="s">
        <v>732</v>
      </c>
      <c r="C17" s="103" t="s">
        <v>733</v>
      </c>
      <c r="D17" s="103" t="s">
        <v>734</v>
      </c>
      <c r="E17" s="103"/>
      <c r="F17" s="104" t="s">
        <v>750</v>
      </c>
    </row>
    <row r="18" spans="1:6" ht="15">
      <c r="A18" s="101" t="s">
        <v>686</v>
      </c>
      <c r="B18" s="102" t="s">
        <v>735</v>
      </c>
      <c r="C18" s="105" t="s">
        <v>736</v>
      </c>
      <c r="D18" s="105" t="s">
        <v>737</v>
      </c>
      <c r="E18" s="103"/>
      <c r="F18" s="104" t="s">
        <v>750</v>
      </c>
    </row>
    <row r="19" spans="1:6" ht="15">
      <c r="A19" s="101" t="s">
        <v>686</v>
      </c>
      <c r="B19" s="102" t="s">
        <v>738</v>
      </c>
      <c r="C19" s="103" t="s">
        <v>739</v>
      </c>
      <c r="D19" s="103" t="s">
        <v>740</v>
      </c>
      <c r="E19" s="103"/>
      <c r="F19" s="104" t="s">
        <v>750</v>
      </c>
    </row>
    <row r="20" spans="1:6" ht="15">
      <c r="A20" s="63" t="s">
        <v>3</v>
      </c>
      <c r="B20" s="68" t="s">
        <v>741</v>
      </c>
      <c r="C20" s="64" t="s">
        <v>742</v>
      </c>
      <c r="D20" s="64" t="s">
        <v>743</v>
      </c>
      <c r="E20" s="65"/>
      <c r="F20" s="66" t="s">
        <v>690</v>
      </c>
    </row>
    <row r="21" spans="1:6" ht="15">
      <c r="A21" s="63" t="s">
        <v>5</v>
      </c>
      <c r="B21" s="68" t="s">
        <v>744</v>
      </c>
      <c r="C21" s="65" t="s">
        <v>745</v>
      </c>
      <c r="D21" s="65" t="s">
        <v>746</v>
      </c>
      <c r="E21" s="65"/>
      <c r="F21" s="66" t="s">
        <v>690</v>
      </c>
    </row>
    <row r="22" spans="1:6" ht="15">
      <c r="A22" s="63" t="s">
        <v>686</v>
      </c>
      <c r="B22" s="68" t="s">
        <v>747</v>
      </c>
      <c r="C22" s="64" t="s">
        <v>748</v>
      </c>
      <c r="D22" s="64" t="s">
        <v>749</v>
      </c>
      <c r="E22" s="65"/>
      <c r="F22" s="66" t="s">
        <v>690</v>
      </c>
    </row>
    <row r="23" spans="1:6" ht="15">
      <c r="A23" s="63" t="s">
        <v>686</v>
      </c>
      <c r="B23" s="68" t="s">
        <v>687</v>
      </c>
      <c r="C23" s="64" t="s">
        <v>688</v>
      </c>
      <c r="D23" s="64" t="s">
        <v>689</v>
      </c>
      <c r="E23" s="65"/>
      <c r="F23" s="66" t="s">
        <v>690</v>
      </c>
    </row>
    <row r="24" spans="1:6" ht="15">
      <c r="A24" s="34" t="s">
        <v>5</v>
      </c>
      <c r="B24" s="67">
        <v>3760220173874</v>
      </c>
      <c r="C24" s="16" t="s">
        <v>751</v>
      </c>
      <c r="D24" s="16" t="s">
        <v>752</v>
      </c>
      <c r="E24" s="13"/>
      <c r="F24" s="24"/>
    </row>
    <row r="25" spans="1:6" ht="15">
      <c r="A25" s="34" t="s">
        <v>787</v>
      </c>
      <c r="B25" s="67" t="s">
        <v>756</v>
      </c>
      <c r="C25" s="13" t="s">
        <v>757</v>
      </c>
      <c r="D25" s="13" t="s">
        <v>758</v>
      </c>
      <c r="E25" s="13"/>
      <c r="F25" s="24"/>
    </row>
    <row r="26" spans="1:6" ht="15">
      <c r="A26" s="34" t="s">
        <v>787</v>
      </c>
      <c r="B26" s="67" t="s">
        <v>759</v>
      </c>
      <c r="C26" s="16" t="s">
        <v>760</v>
      </c>
      <c r="D26" s="16" t="s">
        <v>761</v>
      </c>
      <c r="E26" s="13"/>
      <c r="F26" s="24"/>
    </row>
    <row r="27" spans="1:6" ht="15">
      <c r="A27" s="34" t="s">
        <v>786</v>
      </c>
      <c r="B27" s="67" t="s">
        <v>762</v>
      </c>
      <c r="C27" s="16" t="s">
        <v>763</v>
      </c>
      <c r="D27" s="13"/>
      <c r="E27" s="13"/>
      <c r="F27" s="24"/>
    </row>
    <row r="28" spans="1:6" ht="15">
      <c r="A28" s="34" t="s">
        <v>5</v>
      </c>
      <c r="B28" s="67">
        <v>3760220172259</v>
      </c>
      <c r="C28" s="16" t="s">
        <v>764</v>
      </c>
      <c r="D28" s="13"/>
      <c r="E28" s="13"/>
      <c r="F28" s="24"/>
    </row>
    <row r="29" spans="1:6" ht="15">
      <c r="A29" s="34" t="s">
        <v>5</v>
      </c>
      <c r="B29" s="67" t="s">
        <v>765</v>
      </c>
      <c r="C29" s="16" t="s">
        <v>766</v>
      </c>
      <c r="D29" s="13"/>
      <c r="E29" s="13"/>
      <c r="F29" s="24"/>
    </row>
    <row r="30" spans="1:6" ht="15">
      <c r="A30" s="34" t="s">
        <v>4</v>
      </c>
      <c r="B30" s="67" t="s">
        <v>767</v>
      </c>
      <c r="C30" s="16" t="s">
        <v>768</v>
      </c>
      <c r="D30" s="13"/>
      <c r="E30" s="13"/>
      <c r="F30" s="24"/>
    </row>
    <row r="31" spans="1:6" ht="15">
      <c r="A31" s="34" t="s">
        <v>3</v>
      </c>
      <c r="B31" s="69">
        <v>3760220172426</v>
      </c>
      <c r="C31" s="13" t="s">
        <v>769</v>
      </c>
      <c r="D31" s="13"/>
      <c r="E31" s="13"/>
      <c r="F31" s="24"/>
    </row>
    <row r="32" spans="1:6" ht="15">
      <c r="A32" s="34" t="s">
        <v>5</v>
      </c>
      <c r="B32" s="67" t="s">
        <v>770</v>
      </c>
      <c r="C32" s="16" t="s">
        <v>771</v>
      </c>
      <c r="D32" s="13"/>
      <c r="E32" s="13"/>
      <c r="F32" s="24"/>
    </row>
    <row r="33" spans="1:6" ht="15">
      <c r="A33" s="34" t="s">
        <v>3</v>
      </c>
      <c r="B33" s="67" t="s">
        <v>772</v>
      </c>
      <c r="C33" s="16" t="s">
        <v>773</v>
      </c>
      <c r="D33" s="13"/>
      <c r="E33" s="13"/>
      <c r="F33" s="24"/>
    </row>
    <row r="34" spans="1:6" ht="15">
      <c r="A34" s="34" t="s">
        <v>3</v>
      </c>
      <c r="B34" s="67" t="s">
        <v>774</v>
      </c>
      <c r="C34" s="13" t="s">
        <v>775</v>
      </c>
      <c r="D34" s="13"/>
      <c r="E34" s="13"/>
      <c r="F34" s="24"/>
    </row>
    <row r="35" spans="1:6" ht="15">
      <c r="A35" s="34" t="s">
        <v>786</v>
      </c>
      <c r="B35" s="69">
        <v>3760220172525</v>
      </c>
      <c r="C35" s="16" t="s">
        <v>776</v>
      </c>
      <c r="D35" s="13"/>
      <c r="E35" s="13"/>
      <c r="F35" s="24"/>
    </row>
    <row r="36" spans="1:6" ht="15">
      <c r="A36" s="34" t="s">
        <v>5</v>
      </c>
      <c r="B36" s="69">
        <v>3760220172464</v>
      </c>
      <c r="C36" s="13" t="s">
        <v>777</v>
      </c>
      <c r="D36" s="13"/>
      <c r="E36" s="13"/>
      <c r="F36" s="24"/>
    </row>
    <row r="37" spans="1:6" ht="15">
      <c r="A37" s="34" t="s">
        <v>5</v>
      </c>
      <c r="B37" s="67">
        <v>3760220172518</v>
      </c>
      <c r="C37" s="16" t="s">
        <v>778</v>
      </c>
      <c r="D37" s="13" t="s">
        <v>790</v>
      </c>
      <c r="E37" s="13"/>
      <c r="F37" s="24"/>
    </row>
    <row r="38" spans="1:6" ht="15">
      <c r="A38" s="34" t="s">
        <v>787</v>
      </c>
      <c r="B38" s="67" t="s">
        <v>779</v>
      </c>
      <c r="C38" s="13" t="s">
        <v>780</v>
      </c>
      <c r="D38" s="13"/>
      <c r="E38" s="13"/>
      <c r="F38" s="24"/>
    </row>
    <row r="39" spans="1:6" ht="15">
      <c r="A39" s="34" t="s">
        <v>5</v>
      </c>
      <c r="B39" s="69">
        <v>3760220172488</v>
      </c>
      <c r="C39" s="13" t="s">
        <v>781</v>
      </c>
      <c r="D39" s="13"/>
      <c r="E39" s="13"/>
      <c r="F39" s="24"/>
    </row>
    <row r="40" spans="1:6" ht="15">
      <c r="A40" s="34" t="s">
        <v>787</v>
      </c>
      <c r="B40" s="67" t="s">
        <v>782</v>
      </c>
      <c r="C40" s="13" t="s">
        <v>783</v>
      </c>
      <c r="D40" s="13"/>
      <c r="E40" s="13"/>
      <c r="F40" s="24"/>
    </row>
    <row r="41" spans="1:6" ht="15">
      <c r="A41" s="34" t="s">
        <v>686</v>
      </c>
      <c r="B41" s="69">
        <v>3760220175588</v>
      </c>
      <c r="C41" s="13" t="s">
        <v>789</v>
      </c>
      <c r="D41" s="13" t="s">
        <v>788</v>
      </c>
      <c r="E41" s="13"/>
      <c r="F41" s="24"/>
    </row>
    <row r="42" spans="1:6" ht="15">
      <c r="A42" s="34" t="s">
        <v>5</v>
      </c>
      <c r="B42" s="67">
        <v>3760220172495</v>
      </c>
      <c r="C42" s="13" t="s">
        <v>791</v>
      </c>
      <c r="D42" s="13" t="s">
        <v>792</v>
      </c>
      <c r="E42" s="13"/>
      <c r="F42" s="24"/>
    </row>
    <row r="43" spans="1:6" ht="15">
      <c r="A43" s="36" t="s">
        <v>3</v>
      </c>
      <c r="B43" s="70">
        <v>3760220172440</v>
      </c>
      <c r="C43" s="39" t="s">
        <v>784</v>
      </c>
      <c r="D43" s="39"/>
      <c r="E43" s="39"/>
      <c r="F43" s="41"/>
    </row>
  </sheetData>
  <sheetProtection/>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dimension ref="A1:F2"/>
  <sheetViews>
    <sheetView zoomScalePageLayoutView="0" workbookViewId="0" topLeftCell="A1">
      <selection activeCell="C3" sqref="C3"/>
    </sheetView>
  </sheetViews>
  <sheetFormatPr defaultColWidth="11.421875" defaultRowHeight="15"/>
  <cols>
    <col min="1" max="1" width="18.8515625" style="0" customWidth="1"/>
    <col min="3" max="3" width="32.57421875" style="0" bestFit="1" customWidth="1"/>
    <col min="4" max="4" width="38.28125" style="0" bestFit="1" customWidth="1"/>
    <col min="5" max="5" width="10.7109375" style="0" bestFit="1" customWidth="1"/>
    <col min="6" max="6" width="11.8515625" style="0" bestFit="1" customWidth="1"/>
  </cols>
  <sheetData>
    <row r="1" spans="1:6" ht="29.25" customHeight="1">
      <c r="A1" s="57" t="s">
        <v>356</v>
      </c>
      <c r="B1" s="58" t="s">
        <v>0</v>
      </c>
      <c r="C1" s="57" t="s">
        <v>9</v>
      </c>
      <c r="D1" s="57" t="s">
        <v>680</v>
      </c>
      <c r="E1" s="57" t="s">
        <v>681</v>
      </c>
      <c r="F1" s="57" t="s">
        <v>2</v>
      </c>
    </row>
    <row r="2" spans="1:4" ht="15">
      <c r="A2" t="s">
        <v>6</v>
      </c>
      <c r="B2" t="s">
        <v>753</v>
      </c>
      <c r="C2" t="s">
        <v>754</v>
      </c>
      <c r="D2" t="s">
        <v>755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X217"/>
  <sheetViews>
    <sheetView zoomScalePageLayoutView="0" workbookViewId="0" topLeftCell="A1">
      <selection activeCell="G11" sqref="G11"/>
    </sheetView>
  </sheetViews>
  <sheetFormatPr defaultColWidth="13.57421875" defaultRowHeight="15"/>
  <cols>
    <col min="1" max="1" width="14.8515625" style="71" customWidth="1"/>
    <col min="2" max="2" width="35.00390625" style="91" customWidth="1"/>
    <col min="3" max="128" width="13.57421875" style="71" customWidth="1"/>
    <col min="129" max="16384" width="13.57421875" style="72" customWidth="1"/>
  </cols>
  <sheetData>
    <row r="1" spans="1:2" ht="25.5" customHeight="1">
      <c r="A1" s="75" t="s">
        <v>797</v>
      </c>
      <c r="B1" s="75" t="s">
        <v>793</v>
      </c>
    </row>
    <row r="2" spans="1:2" ht="25.5" customHeight="1">
      <c r="A2" s="82">
        <v>3760220171665</v>
      </c>
      <c r="B2" s="80" t="s">
        <v>968</v>
      </c>
    </row>
    <row r="3" spans="1:2" ht="25.5" customHeight="1">
      <c r="A3" s="82">
        <v>3760220171764</v>
      </c>
      <c r="B3" s="83" t="s">
        <v>970</v>
      </c>
    </row>
    <row r="4" spans="1:2" ht="25.5" customHeight="1">
      <c r="A4" s="82">
        <v>3760220171771</v>
      </c>
      <c r="B4" s="80" t="s">
        <v>971</v>
      </c>
    </row>
    <row r="5" spans="1:2" ht="25.5" customHeight="1">
      <c r="A5" s="82">
        <v>3760220171788</v>
      </c>
      <c r="B5" s="80" t="s">
        <v>972</v>
      </c>
    </row>
    <row r="6" spans="1:2" ht="25.5" customHeight="1">
      <c r="A6" s="82">
        <v>3760220171795</v>
      </c>
      <c r="B6" s="83" t="s">
        <v>973</v>
      </c>
    </row>
    <row r="7" spans="1:2" ht="25.5" customHeight="1">
      <c r="A7" s="82">
        <v>3760220171801</v>
      </c>
      <c r="B7" s="80" t="s">
        <v>974</v>
      </c>
    </row>
    <row r="8" spans="1:2" ht="25.5" customHeight="1">
      <c r="A8" s="82">
        <v>3760220171818</v>
      </c>
      <c r="B8" s="80" t="s">
        <v>975</v>
      </c>
    </row>
    <row r="9" spans="1:2" ht="25.5" customHeight="1">
      <c r="A9" s="82">
        <v>3760220171825</v>
      </c>
      <c r="B9" s="80" t="s">
        <v>976</v>
      </c>
    </row>
    <row r="10" spans="1:2" ht="25.5" customHeight="1">
      <c r="A10" s="82">
        <v>3760220171832</v>
      </c>
      <c r="B10" s="80" t="s">
        <v>977</v>
      </c>
    </row>
    <row r="11" spans="1:2" ht="25.5" customHeight="1">
      <c r="A11" s="82">
        <v>3760220171887</v>
      </c>
      <c r="B11" s="80" t="s">
        <v>978</v>
      </c>
    </row>
    <row r="12" spans="1:2" ht="25.5" customHeight="1">
      <c r="A12" s="82">
        <v>3760220171894</v>
      </c>
      <c r="B12" s="80" t="s">
        <v>979</v>
      </c>
    </row>
    <row r="13" spans="1:2" ht="25.5" customHeight="1">
      <c r="A13" s="82">
        <v>3760220171900</v>
      </c>
      <c r="B13" s="80" t="s">
        <v>980</v>
      </c>
    </row>
    <row r="14" spans="1:2" ht="25.5" customHeight="1">
      <c r="A14" s="82">
        <v>3760220171917</v>
      </c>
      <c r="B14" s="80" t="s">
        <v>981</v>
      </c>
    </row>
    <row r="15" spans="1:2" ht="25.5" customHeight="1">
      <c r="A15" s="82">
        <v>3760220171993</v>
      </c>
      <c r="B15" s="80" t="s">
        <v>983</v>
      </c>
    </row>
    <row r="16" spans="1:2" ht="25.5" customHeight="1">
      <c r="A16" s="82">
        <v>3760220172044</v>
      </c>
      <c r="B16" s="83" t="s">
        <v>987</v>
      </c>
    </row>
    <row r="17" spans="1:2" ht="25.5" customHeight="1">
      <c r="A17" s="82">
        <v>3760220172150</v>
      </c>
      <c r="B17" s="80" t="s">
        <v>992</v>
      </c>
    </row>
    <row r="18" spans="1:2" ht="25.5" customHeight="1">
      <c r="A18" s="82">
        <v>3760220172600</v>
      </c>
      <c r="B18" s="80" t="s">
        <v>993</v>
      </c>
    </row>
    <row r="19" spans="1:2" ht="25.5" customHeight="1">
      <c r="A19" s="82">
        <v>3760220172631</v>
      </c>
      <c r="B19" s="83" t="s">
        <v>996</v>
      </c>
    </row>
    <row r="20" spans="1:2" ht="25.5" customHeight="1">
      <c r="A20" s="82">
        <v>3760220175076</v>
      </c>
      <c r="B20" s="88" t="s">
        <v>998</v>
      </c>
    </row>
    <row r="21" spans="1:2" ht="25.5" customHeight="1">
      <c r="A21" s="82">
        <v>3760220175069</v>
      </c>
      <c r="B21" s="88" t="s">
        <v>999</v>
      </c>
    </row>
    <row r="22" spans="1:2" ht="25.5" customHeight="1">
      <c r="A22" s="82">
        <v>3760220175083</v>
      </c>
      <c r="B22" s="89" t="s">
        <v>1000</v>
      </c>
    </row>
    <row r="23" spans="1:2" ht="25.5" customHeight="1">
      <c r="A23" s="82">
        <v>3760220175090</v>
      </c>
      <c r="B23" s="88" t="s">
        <v>1001</v>
      </c>
    </row>
    <row r="24" spans="1:128" ht="25.5" customHeight="1">
      <c r="A24" s="78">
        <v>3760220170019</v>
      </c>
      <c r="B24" s="80" t="s">
        <v>803</v>
      </c>
      <c r="DX24" s="72"/>
    </row>
    <row r="25" spans="1:128" ht="25.5" customHeight="1">
      <c r="A25" s="82">
        <v>3760220170026</v>
      </c>
      <c r="B25" s="80" t="s">
        <v>806</v>
      </c>
      <c r="DX25" s="72"/>
    </row>
    <row r="26" spans="1:128" ht="25.5" customHeight="1">
      <c r="A26" s="82">
        <v>3760220170040</v>
      </c>
      <c r="B26" s="80" t="s">
        <v>807</v>
      </c>
      <c r="DX26" s="72"/>
    </row>
    <row r="27" spans="1:128" ht="25.5" customHeight="1">
      <c r="A27" s="82">
        <v>3760220170057</v>
      </c>
      <c r="B27" s="80" t="s">
        <v>808</v>
      </c>
      <c r="DX27" s="72"/>
    </row>
    <row r="28" spans="1:128" ht="25.5" customHeight="1">
      <c r="A28" s="82">
        <v>3760220170064</v>
      </c>
      <c r="B28" s="80" t="s">
        <v>809</v>
      </c>
      <c r="DX28" s="72"/>
    </row>
    <row r="29" spans="1:128" ht="25.5" customHeight="1">
      <c r="A29" s="82">
        <v>3760220170071</v>
      </c>
      <c r="B29" s="80" t="s">
        <v>810</v>
      </c>
      <c r="DX29" s="72"/>
    </row>
    <row r="30" spans="1:128" ht="25.5" customHeight="1">
      <c r="A30" s="82">
        <v>3760220170101</v>
      </c>
      <c r="B30" s="80" t="s">
        <v>811</v>
      </c>
      <c r="DX30" s="72"/>
    </row>
    <row r="31" spans="1:128" ht="25.5" customHeight="1">
      <c r="A31" s="82">
        <v>3760220170132</v>
      </c>
      <c r="B31" s="80" t="s">
        <v>812</v>
      </c>
      <c r="DX31" s="72"/>
    </row>
    <row r="32" spans="1:128" ht="25.5" customHeight="1">
      <c r="A32" s="82">
        <v>3760220170149</v>
      </c>
      <c r="B32" s="80" t="s">
        <v>813</v>
      </c>
      <c r="DX32" s="72"/>
    </row>
    <row r="33" spans="1:128" ht="25.5" customHeight="1">
      <c r="A33" s="82">
        <v>3760220170194</v>
      </c>
      <c r="B33" s="80" t="s">
        <v>814</v>
      </c>
      <c r="DX33" s="72"/>
    </row>
    <row r="34" spans="1:128" ht="25.5" customHeight="1">
      <c r="A34" s="82">
        <v>3760220170217</v>
      </c>
      <c r="B34" s="80" t="s">
        <v>815</v>
      </c>
      <c r="DX34" s="72"/>
    </row>
    <row r="35" spans="1:128" ht="25.5" customHeight="1">
      <c r="A35" s="82">
        <v>3760220170224</v>
      </c>
      <c r="B35" s="80" t="s">
        <v>816</v>
      </c>
      <c r="DX35" s="72"/>
    </row>
    <row r="36" spans="1:128" ht="25.5" customHeight="1">
      <c r="A36" s="82">
        <v>3760220170231</v>
      </c>
      <c r="B36" s="80" t="s">
        <v>817</v>
      </c>
      <c r="DX36" s="72"/>
    </row>
    <row r="37" spans="1:128" ht="25.5" customHeight="1">
      <c r="A37" s="82">
        <v>3760220170248</v>
      </c>
      <c r="B37" s="80" t="s">
        <v>818</v>
      </c>
      <c r="DX37" s="72"/>
    </row>
    <row r="38" spans="1:128" ht="25.5" customHeight="1">
      <c r="A38" s="82">
        <v>3760220170279</v>
      </c>
      <c r="B38" s="80" t="s">
        <v>819</v>
      </c>
      <c r="DX38" s="72"/>
    </row>
    <row r="39" spans="1:128" ht="25.5" customHeight="1">
      <c r="A39" s="82">
        <v>3760220170286</v>
      </c>
      <c r="B39" s="80" t="s">
        <v>820</v>
      </c>
      <c r="DX39" s="72"/>
    </row>
    <row r="40" spans="1:128" ht="25.5" customHeight="1">
      <c r="A40" s="82">
        <v>3760220170316</v>
      </c>
      <c r="B40" s="80" t="s">
        <v>821</v>
      </c>
      <c r="DX40" s="72"/>
    </row>
    <row r="41" spans="1:128" ht="25.5" customHeight="1">
      <c r="A41" s="82">
        <v>3760220170323</v>
      </c>
      <c r="B41" s="80" t="s">
        <v>822</v>
      </c>
      <c r="DX41" s="72"/>
    </row>
    <row r="42" spans="1:128" ht="25.5" customHeight="1">
      <c r="A42" s="82">
        <v>3760220170330</v>
      </c>
      <c r="B42" s="80" t="s">
        <v>823</v>
      </c>
      <c r="DX42" s="72"/>
    </row>
    <row r="43" spans="1:128" ht="25.5" customHeight="1">
      <c r="A43" s="82">
        <v>3760220170347</v>
      </c>
      <c r="B43" s="80" t="s">
        <v>824</v>
      </c>
      <c r="DX43" s="72"/>
    </row>
    <row r="44" spans="1:128" ht="25.5" customHeight="1">
      <c r="A44" s="82">
        <v>3760220170354</v>
      </c>
      <c r="B44" s="80" t="s">
        <v>825</v>
      </c>
      <c r="DX44" s="72"/>
    </row>
    <row r="45" spans="1:128" ht="25.5" customHeight="1">
      <c r="A45" s="82">
        <v>3760220170361</v>
      </c>
      <c r="B45" s="80" t="s">
        <v>826</v>
      </c>
      <c r="DX45" s="72"/>
    </row>
    <row r="46" spans="1:128" ht="25.5" customHeight="1">
      <c r="A46" s="82">
        <v>3760220170385</v>
      </c>
      <c r="B46" s="80" t="s">
        <v>827</v>
      </c>
      <c r="DX46" s="72"/>
    </row>
    <row r="47" spans="1:128" ht="25.5" customHeight="1">
      <c r="A47" s="82">
        <v>3760220170408</v>
      </c>
      <c r="B47" s="80" t="s">
        <v>828</v>
      </c>
      <c r="DX47" s="72"/>
    </row>
    <row r="48" spans="1:128" ht="25.5" customHeight="1">
      <c r="A48" s="82">
        <v>3760220170415</v>
      </c>
      <c r="B48" s="80" t="s">
        <v>866</v>
      </c>
      <c r="DX48" s="72"/>
    </row>
    <row r="49" spans="1:128" ht="25.5" customHeight="1">
      <c r="A49" s="82">
        <v>3760220170422</v>
      </c>
      <c r="B49" s="80" t="s">
        <v>866</v>
      </c>
      <c r="DX49" s="72"/>
    </row>
    <row r="50" spans="1:128" ht="25.5" customHeight="1">
      <c r="A50" s="82">
        <v>3760220170439</v>
      </c>
      <c r="B50" s="80" t="s">
        <v>866</v>
      </c>
      <c r="DX50" s="72"/>
    </row>
    <row r="51" spans="1:128" ht="25.5" customHeight="1">
      <c r="A51" s="82">
        <v>3760220170446</v>
      </c>
      <c r="B51" s="80" t="s">
        <v>875</v>
      </c>
      <c r="DX51" s="72"/>
    </row>
    <row r="52" spans="1:128" ht="25.5" customHeight="1">
      <c r="A52" s="82">
        <v>3760220170453</v>
      </c>
      <c r="B52" s="80" t="s">
        <v>876</v>
      </c>
      <c r="DX52" s="72"/>
    </row>
    <row r="53" spans="1:128" ht="25.5" customHeight="1">
      <c r="A53" s="82">
        <v>3760220170477</v>
      </c>
      <c r="B53" s="80" t="s">
        <v>877</v>
      </c>
      <c r="DX53" s="72"/>
    </row>
    <row r="54" spans="1:128" ht="25.5" customHeight="1">
      <c r="A54" s="82">
        <v>3760220170507</v>
      </c>
      <c r="B54" s="80" t="s">
        <v>878</v>
      </c>
      <c r="DX54" s="72"/>
    </row>
    <row r="55" spans="1:128" ht="25.5" customHeight="1">
      <c r="A55" s="82">
        <v>3760220170514</v>
      </c>
      <c r="B55" s="80" t="s">
        <v>913</v>
      </c>
      <c r="DX55" s="72"/>
    </row>
    <row r="56" spans="1:128" ht="25.5" customHeight="1">
      <c r="A56" s="82">
        <v>3760220170521</v>
      </c>
      <c r="B56" s="80" t="s">
        <v>914</v>
      </c>
      <c r="DX56" s="72"/>
    </row>
    <row r="57" spans="1:128" ht="25.5" customHeight="1">
      <c r="A57" s="82">
        <v>3760220170538</v>
      </c>
      <c r="B57" s="80" t="s">
        <v>915</v>
      </c>
      <c r="DX57" s="72"/>
    </row>
    <row r="58" spans="1:128" ht="25.5" customHeight="1">
      <c r="A58" s="82">
        <v>3760220170545</v>
      </c>
      <c r="B58" s="80" t="s">
        <v>916</v>
      </c>
      <c r="DX58" s="72"/>
    </row>
    <row r="59" spans="1:128" ht="25.5" customHeight="1">
      <c r="A59" s="82">
        <v>3760220170576</v>
      </c>
      <c r="B59" s="80" t="s">
        <v>884</v>
      </c>
      <c r="DX59" s="72"/>
    </row>
    <row r="60" spans="1:128" ht="25.5" customHeight="1">
      <c r="A60" s="82">
        <v>3760220170583</v>
      </c>
      <c r="B60" s="80" t="s">
        <v>885</v>
      </c>
      <c r="DX60" s="72"/>
    </row>
    <row r="61" spans="1:128" ht="25.5" customHeight="1">
      <c r="A61" s="82">
        <v>3760220170606</v>
      </c>
      <c r="B61" s="80" t="s">
        <v>886</v>
      </c>
      <c r="DX61" s="72"/>
    </row>
    <row r="62" spans="1:128" ht="25.5" customHeight="1">
      <c r="A62" s="82">
        <v>3760220170637</v>
      </c>
      <c r="B62" s="80" t="s">
        <v>887</v>
      </c>
      <c r="DX62" s="72"/>
    </row>
    <row r="63" spans="1:128" ht="25.5" customHeight="1">
      <c r="A63" s="82">
        <v>3760220170644</v>
      </c>
      <c r="B63" s="80" t="s">
        <v>880</v>
      </c>
      <c r="DX63" s="72"/>
    </row>
    <row r="64" spans="1:128" ht="25.5" customHeight="1">
      <c r="A64" s="82">
        <v>3760220170651</v>
      </c>
      <c r="B64" s="80" t="s">
        <v>881</v>
      </c>
      <c r="DX64" s="72"/>
    </row>
    <row r="65" spans="1:128" ht="25.5" customHeight="1">
      <c r="A65" s="82">
        <v>3760220170668</v>
      </c>
      <c r="B65" s="80" t="s">
        <v>882</v>
      </c>
      <c r="DX65" s="72"/>
    </row>
    <row r="66" spans="1:128" ht="25.5" customHeight="1">
      <c r="A66" s="82">
        <v>3760220170699</v>
      </c>
      <c r="B66" s="80" t="s">
        <v>890</v>
      </c>
      <c r="DX66" s="72"/>
    </row>
    <row r="67" spans="1:128" ht="25.5" customHeight="1">
      <c r="A67" s="82">
        <v>3760220170729</v>
      </c>
      <c r="B67" s="80" t="s">
        <v>896</v>
      </c>
      <c r="DX67" s="72"/>
    </row>
    <row r="68" spans="1:128" ht="25.5" customHeight="1">
      <c r="A68" s="82">
        <v>3760220170743</v>
      </c>
      <c r="B68" s="80" t="s">
        <v>897</v>
      </c>
      <c r="DX68" s="72"/>
    </row>
    <row r="69" spans="1:128" ht="25.5" customHeight="1">
      <c r="A69" s="82">
        <v>3760220170781</v>
      </c>
      <c r="B69" s="80" t="s">
        <v>898</v>
      </c>
      <c r="DX69" s="72"/>
    </row>
    <row r="70" spans="1:128" ht="25.5" customHeight="1">
      <c r="A70" s="82">
        <v>3760220170798</v>
      </c>
      <c r="B70" s="80" t="s">
        <v>899</v>
      </c>
      <c r="DX70" s="72"/>
    </row>
    <row r="71" spans="1:128" ht="25.5" customHeight="1">
      <c r="A71" s="82">
        <v>3760220170804</v>
      </c>
      <c r="B71" s="80" t="s">
        <v>900</v>
      </c>
      <c r="DX71" s="72"/>
    </row>
    <row r="72" spans="1:128" ht="25.5" customHeight="1">
      <c r="A72" s="82">
        <v>3760220170811</v>
      </c>
      <c r="B72" s="80" t="s">
        <v>901</v>
      </c>
      <c r="DX72" s="72"/>
    </row>
    <row r="73" spans="1:128" ht="25.5" customHeight="1">
      <c r="A73" s="82">
        <v>3760220170828</v>
      </c>
      <c r="B73" s="80" t="s">
        <v>902</v>
      </c>
      <c r="DX73" s="72"/>
    </row>
    <row r="74" spans="1:128" ht="25.5" customHeight="1">
      <c r="A74" s="82">
        <v>3760220170842</v>
      </c>
      <c r="B74" s="80" t="s">
        <v>905</v>
      </c>
      <c r="DX74" s="72"/>
    </row>
    <row r="75" spans="1:128" ht="25.5" customHeight="1">
      <c r="A75" s="82">
        <v>3760220170866</v>
      </c>
      <c r="B75" s="80" t="s">
        <v>906</v>
      </c>
      <c r="DX75" s="72"/>
    </row>
    <row r="76" spans="1:128" ht="25.5" customHeight="1">
      <c r="A76" s="82">
        <v>3760220170880</v>
      </c>
      <c r="B76" s="80" t="s">
        <v>907</v>
      </c>
      <c r="DX76" s="72"/>
    </row>
    <row r="77" spans="1:128" ht="25.5" customHeight="1">
      <c r="A77" s="82">
        <v>3760220170897</v>
      </c>
      <c r="B77" s="85" t="s">
        <v>844</v>
      </c>
      <c r="DX77" s="72"/>
    </row>
    <row r="78" spans="1:128" ht="25.5" customHeight="1">
      <c r="A78" s="82">
        <v>3760220171016</v>
      </c>
      <c r="B78" s="80" t="s">
        <v>919</v>
      </c>
      <c r="DX78" s="72"/>
    </row>
    <row r="79" spans="1:128" ht="25.5" customHeight="1">
      <c r="A79" s="82">
        <v>3760220171023</v>
      </c>
      <c r="B79" s="80" t="s">
        <v>920</v>
      </c>
      <c r="DX79" s="72"/>
    </row>
    <row r="80" spans="1:128" ht="25.5" customHeight="1">
      <c r="A80" s="82">
        <v>3760220171030</v>
      </c>
      <c r="B80" s="80" t="s">
        <v>921</v>
      </c>
      <c r="DX80" s="72"/>
    </row>
    <row r="81" spans="1:128" ht="25.5" customHeight="1">
      <c r="A81" s="82">
        <v>3760220171047</v>
      </c>
      <c r="B81" s="80" t="s">
        <v>922</v>
      </c>
      <c r="DX81" s="72"/>
    </row>
    <row r="82" spans="1:128" ht="25.5" customHeight="1">
      <c r="A82" s="82">
        <v>3760220171061</v>
      </c>
      <c r="B82" s="80" t="s">
        <v>923</v>
      </c>
      <c r="DX82" s="72"/>
    </row>
    <row r="83" spans="1:128" ht="25.5" customHeight="1">
      <c r="A83" s="82">
        <v>3760220171078</v>
      </c>
      <c r="B83" s="80" t="s">
        <v>929</v>
      </c>
      <c r="DX83" s="72"/>
    </row>
    <row r="84" spans="1:128" ht="25.5" customHeight="1">
      <c r="A84" s="82">
        <v>3760220171085</v>
      </c>
      <c r="B84" s="80" t="s">
        <v>930</v>
      </c>
      <c r="DX84" s="72"/>
    </row>
    <row r="85" spans="1:128" ht="25.5" customHeight="1">
      <c r="A85" s="82">
        <v>3760220171092</v>
      </c>
      <c r="B85" s="80" t="s">
        <v>930</v>
      </c>
      <c r="DX85" s="72"/>
    </row>
    <row r="86" spans="1:128" ht="25.5" customHeight="1">
      <c r="A86" s="82">
        <v>3760220171108</v>
      </c>
      <c r="B86" s="80" t="s">
        <v>932</v>
      </c>
      <c r="DX86" s="72"/>
    </row>
    <row r="87" spans="1:128" ht="25.5" customHeight="1">
      <c r="A87" s="82">
        <v>3760220171115</v>
      </c>
      <c r="B87" s="80" t="s">
        <v>933</v>
      </c>
      <c r="DX87" s="72"/>
    </row>
    <row r="88" spans="1:128" ht="25.5" customHeight="1">
      <c r="A88" s="82">
        <v>3760220171122</v>
      </c>
      <c r="B88" s="80" t="s">
        <v>934</v>
      </c>
      <c r="DX88" s="72"/>
    </row>
    <row r="89" spans="1:128" ht="25.5" customHeight="1">
      <c r="A89" s="82">
        <v>3760220171139</v>
      </c>
      <c r="B89" s="80" t="s">
        <v>935</v>
      </c>
      <c r="DX89" s="72"/>
    </row>
    <row r="90" spans="1:128" ht="25.5" customHeight="1">
      <c r="A90" s="82">
        <v>3760220171146</v>
      </c>
      <c r="B90" s="86" t="s">
        <v>959</v>
      </c>
      <c r="DX90" s="72"/>
    </row>
    <row r="91" spans="1:128" ht="25.5" customHeight="1">
      <c r="A91" s="82">
        <v>3760220171153</v>
      </c>
      <c r="B91" s="80" t="s">
        <v>937</v>
      </c>
      <c r="DX91" s="72"/>
    </row>
    <row r="92" spans="1:128" ht="25.5" customHeight="1">
      <c r="A92" s="82">
        <v>3760220171184</v>
      </c>
      <c r="B92" s="80" t="s">
        <v>938</v>
      </c>
      <c r="DX92" s="72"/>
    </row>
    <row r="93" spans="1:128" ht="25.5" customHeight="1">
      <c r="A93" s="82">
        <v>3760220171191</v>
      </c>
      <c r="B93" s="80" t="s">
        <v>942</v>
      </c>
      <c r="DX93" s="72"/>
    </row>
    <row r="94" spans="1:128" ht="25.5" customHeight="1">
      <c r="A94" s="82">
        <v>3760220171207</v>
      </c>
      <c r="B94" s="80" t="s">
        <v>943</v>
      </c>
      <c r="DX94" s="72"/>
    </row>
    <row r="95" spans="1:128" ht="25.5" customHeight="1">
      <c r="A95" s="82">
        <v>3760220171214</v>
      </c>
      <c r="B95" s="80" t="s">
        <v>943</v>
      </c>
      <c r="DX95" s="72"/>
    </row>
    <row r="96" spans="1:128" ht="25.5" customHeight="1">
      <c r="A96" s="82">
        <v>3760220171221</v>
      </c>
      <c r="B96" s="80" t="s">
        <v>944</v>
      </c>
      <c r="DX96" s="72"/>
    </row>
    <row r="97" spans="1:128" ht="25.5" customHeight="1">
      <c r="A97" s="82">
        <v>3760220171238</v>
      </c>
      <c r="B97" s="80" t="s">
        <v>946</v>
      </c>
      <c r="DX97" s="72"/>
    </row>
    <row r="98" spans="1:128" ht="25.5" customHeight="1">
      <c r="A98" s="82">
        <v>3760220171252</v>
      </c>
      <c r="B98" s="80" t="s">
        <v>947</v>
      </c>
      <c r="DX98" s="72"/>
    </row>
    <row r="99" spans="1:128" ht="25.5" customHeight="1">
      <c r="A99" s="82">
        <v>3760220171276</v>
      </c>
      <c r="B99" s="80" t="s">
        <v>948</v>
      </c>
      <c r="DX99" s="72"/>
    </row>
    <row r="100" spans="1:128" ht="25.5" customHeight="1">
      <c r="A100" s="82">
        <v>3760220171368</v>
      </c>
      <c r="B100" s="80" t="s">
        <v>869</v>
      </c>
      <c r="DX100" s="72"/>
    </row>
    <row r="101" spans="1:128" ht="25.5" customHeight="1">
      <c r="A101" s="82">
        <v>3760220171375</v>
      </c>
      <c r="B101" s="80" t="s">
        <v>863</v>
      </c>
      <c r="DX101" s="72"/>
    </row>
    <row r="102" spans="1:128" ht="25.5" customHeight="1">
      <c r="A102" s="82">
        <v>3760220171382</v>
      </c>
      <c r="B102" s="80" t="s">
        <v>864</v>
      </c>
      <c r="DX102" s="72"/>
    </row>
    <row r="103" spans="1:128" ht="25.5" customHeight="1">
      <c r="A103" s="82">
        <v>3760220171399</v>
      </c>
      <c r="B103" s="80" t="s">
        <v>864</v>
      </c>
      <c r="DX103" s="72"/>
    </row>
    <row r="104" spans="1:128" ht="25.5" customHeight="1">
      <c r="A104" s="82">
        <v>3760220171405</v>
      </c>
      <c r="B104" s="86" t="s">
        <v>959</v>
      </c>
      <c r="DX104" s="72"/>
    </row>
    <row r="105" spans="1:128" ht="25.5" customHeight="1">
      <c r="A105" s="82">
        <v>3760220171412</v>
      </c>
      <c r="B105" s="86" t="s">
        <v>960</v>
      </c>
      <c r="DX105" s="72"/>
    </row>
    <row r="106" spans="1:128" ht="25.5" customHeight="1">
      <c r="A106" s="82">
        <v>3760220171429</v>
      </c>
      <c r="B106" s="86" t="s">
        <v>961</v>
      </c>
      <c r="DX106" s="72"/>
    </row>
    <row r="107" spans="1:128" ht="25.5" customHeight="1">
      <c r="A107" s="82">
        <v>3760220171436</v>
      </c>
      <c r="B107" s="86" t="s">
        <v>962</v>
      </c>
      <c r="DX107" s="72"/>
    </row>
    <row r="108" spans="1:128" ht="25.5" customHeight="1">
      <c r="A108" s="82">
        <v>3760220171443</v>
      </c>
      <c r="B108" s="80" t="s">
        <v>949</v>
      </c>
      <c r="DX108" s="72"/>
    </row>
    <row r="109" spans="1:128" ht="25.5" customHeight="1">
      <c r="A109" s="82">
        <v>3760220171450</v>
      </c>
      <c r="B109" s="80" t="s">
        <v>950</v>
      </c>
      <c r="DX109" s="72"/>
    </row>
    <row r="110" spans="1:128" ht="25.5" customHeight="1">
      <c r="A110" s="82">
        <v>3760220171467</v>
      </c>
      <c r="B110" s="80" t="s">
        <v>951</v>
      </c>
      <c r="DX110" s="72"/>
    </row>
    <row r="111" spans="1:128" ht="25.5" customHeight="1">
      <c r="A111" s="82">
        <v>3760220171474</v>
      </c>
      <c r="B111" s="80" t="s">
        <v>954</v>
      </c>
      <c r="DX111" s="72"/>
    </row>
    <row r="112" spans="1:128" ht="25.5" customHeight="1">
      <c r="A112" s="82">
        <v>3760220171481</v>
      </c>
      <c r="B112" s="80" t="s">
        <v>955</v>
      </c>
      <c r="DX112" s="72"/>
    </row>
    <row r="113" spans="1:128" ht="25.5" customHeight="1">
      <c r="A113" s="82">
        <v>3760220171498</v>
      </c>
      <c r="B113" s="80" t="s">
        <v>956</v>
      </c>
      <c r="DX113" s="72"/>
    </row>
    <row r="114" spans="1:128" ht="25.5" customHeight="1">
      <c r="A114" s="82">
        <v>3760220171504</v>
      </c>
      <c r="B114" s="80" t="s">
        <v>957</v>
      </c>
      <c r="DX114" s="72"/>
    </row>
    <row r="115" spans="1:128" ht="25.5" customHeight="1">
      <c r="A115" s="82">
        <v>3760220171511</v>
      </c>
      <c r="B115" s="80" t="s">
        <v>958</v>
      </c>
      <c r="DX115" s="72"/>
    </row>
    <row r="116" spans="1:128" ht="25.5" customHeight="1">
      <c r="A116" s="82">
        <v>3760220171559</v>
      </c>
      <c r="B116" s="86" t="s">
        <v>963</v>
      </c>
      <c r="DX116" s="72"/>
    </row>
    <row r="117" spans="1:128" ht="25.5" customHeight="1">
      <c r="A117" s="82">
        <v>3760220171566</v>
      </c>
      <c r="B117" s="80" t="s">
        <v>891</v>
      </c>
      <c r="DX117" s="72"/>
    </row>
    <row r="118" spans="1:128" ht="25.5" customHeight="1">
      <c r="A118" s="82">
        <v>3760220171603</v>
      </c>
      <c r="B118" s="83" t="s">
        <v>965</v>
      </c>
      <c r="DX118" s="72"/>
    </row>
    <row r="119" spans="1:128" ht="25.5" customHeight="1">
      <c r="A119" s="82">
        <v>3760220171610</v>
      </c>
      <c r="B119" s="83" t="s">
        <v>966</v>
      </c>
      <c r="DX119" s="72"/>
    </row>
    <row r="120" spans="1:128" ht="25.5" customHeight="1">
      <c r="A120" s="82">
        <v>3760220171658</v>
      </c>
      <c r="B120" s="83" t="s">
        <v>967</v>
      </c>
      <c r="DX120" s="72"/>
    </row>
    <row r="121" spans="1:128" ht="25.5" customHeight="1">
      <c r="A121" s="82">
        <v>3760220171672</v>
      </c>
      <c r="B121" s="83" t="s">
        <v>969</v>
      </c>
      <c r="DX121" s="72"/>
    </row>
    <row r="122" spans="1:128" ht="25.5" customHeight="1">
      <c r="A122" s="82">
        <v>3760220171689</v>
      </c>
      <c r="B122" s="80" t="s">
        <v>892</v>
      </c>
      <c r="DX122" s="72"/>
    </row>
    <row r="123" spans="1:128" ht="25.5" customHeight="1">
      <c r="A123" s="82">
        <v>3760220171696</v>
      </c>
      <c r="B123" s="80" t="s">
        <v>893</v>
      </c>
      <c r="DX123" s="72"/>
    </row>
    <row r="124" spans="1:128" ht="25.5" customHeight="1">
      <c r="A124" s="82">
        <v>3760220171702</v>
      </c>
      <c r="B124" s="80" t="s">
        <v>894</v>
      </c>
      <c r="DX124" s="72"/>
    </row>
    <row r="125" spans="1:128" ht="25.5" customHeight="1">
      <c r="A125" s="82">
        <v>3760220171719</v>
      </c>
      <c r="B125" s="80" t="s">
        <v>904</v>
      </c>
      <c r="DX125" s="72"/>
    </row>
    <row r="126" spans="1:128" ht="25.5" customHeight="1">
      <c r="A126" s="82">
        <v>3760220171726</v>
      </c>
      <c r="B126" s="80" t="s">
        <v>903</v>
      </c>
      <c r="DX126" s="72"/>
    </row>
    <row r="127" spans="1:128" ht="25.5" customHeight="1">
      <c r="A127" s="82">
        <v>3760220171733</v>
      </c>
      <c r="B127" s="80" t="s">
        <v>1032</v>
      </c>
      <c r="DX127" s="72"/>
    </row>
    <row r="128" spans="1:128" ht="25.5" customHeight="1">
      <c r="A128" s="82">
        <v>3760220171740</v>
      </c>
      <c r="B128" s="80" t="s">
        <v>1030</v>
      </c>
      <c r="DX128" s="72"/>
    </row>
    <row r="129" spans="1:128" ht="25.5" customHeight="1">
      <c r="A129" s="82">
        <v>3760220171757</v>
      </c>
      <c r="B129" s="80" t="s">
        <v>1031</v>
      </c>
      <c r="DX129" s="72"/>
    </row>
    <row r="130" spans="1:2" s="71" customFormat="1" ht="25.5" customHeight="1">
      <c r="A130" s="82">
        <v>3760220171962</v>
      </c>
      <c r="B130" s="83" t="s">
        <v>982</v>
      </c>
    </row>
    <row r="131" spans="1:2" s="71" customFormat="1" ht="25.5" customHeight="1">
      <c r="A131" s="82">
        <v>3760220172006</v>
      </c>
      <c r="B131" s="83" t="s">
        <v>984</v>
      </c>
    </row>
    <row r="132" spans="1:2" s="71" customFormat="1" ht="25.5" customHeight="1">
      <c r="A132" s="82">
        <v>3760220172013</v>
      </c>
      <c r="B132" s="83" t="s">
        <v>985</v>
      </c>
    </row>
    <row r="133" spans="1:2" s="71" customFormat="1" ht="25.5" customHeight="1">
      <c r="A133" s="82">
        <v>3760220172037</v>
      </c>
      <c r="B133" s="83" t="s">
        <v>986</v>
      </c>
    </row>
    <row r="134" spans="1:2" s="71" customFormat="1" ht="25.5" customHeight="1">
      <c r="A134" s="82">
        <v>3760220172051</v>
      </c>
      <c r="B134" s="83" t="s">
        <v>988</v>
      </c>
    </row>
    <row r="135" spans="1:2" s="71" customFormat="1" ht="25.5" customHeight="1">
      <c r="A135" s="82">
        <v>3760220172075</v>
      </c>
      <c r="B135" s="83" t="s">
        <v>989</v>
      </c>
    </row>
    <row r="136" spans="1:2" s="71" customFormat="1" ht="25.5" customHeight="1">
      <c r="A136" s="82">
        <v>3760220172099</v>
      </c>
      <c r="B136" s="83" t="s">
        <v>990</v>
      </c>
    </row>
    <row r="137" spans="1:2" s="71" customFormat="1" ht="25.5" customHeight="1">
      <c r="A137" s="82">
        <v>3760220172105</v>
      </c>
      <c r="B137" s="83" t="s">
        <v>991</v>
      </c>
    </row>
    <row r="138" spans="1:2" s="71" customFormat="1" ht="25.5" customHeight="1">
      <c r="A138" s="84">
        <v>3760220172167</v>
      </c>
      <c r="B138" s="85" t="s">
        <v>834</v>
      </c>
    </row>
    <row r="139" spans="1:2" s="71" customFormat="1" ht="25.5" customHeight="1">
      <c r="A139" s="82">
        <v>3760220172198</v>
      </c>
      <c r="B139" s="80" t="s">
        <v>939</v>
      </c>
    </row>
    <row r="140" spans="1:2" s="71" customFormat="1" ht="25.5" customHeight="1">
      <c r="A140" s="82">
        <v>3760220172204</v>
      </c>
      <c r="B140" s="80" t="s">
        <v>940</v>
      </c>
    </row>
    <row r="141" spans="1:2" s="71" customFormat="1" ht="25.5" customHeight="1">
      <c r="A141" s="82">
        <v>3760220172211</v>
      </c>
      <c r="B141" s="80" t="s">
        <v>829</v>
      </c>
    </row>
    <row r="142" spans="1:2" s="71" customFormat="1" ht="25.5" customHeight="1">
      <c r="A142" s="82">
        <v>3760220172228</v>
      </c>
      <c r="B142" s="80" t="s">
        <v>831</v>
      </c>
    </row>
    <row r="143" spans="1:2" s="71" customFormat="1" ht="25.5" customHeight="1">
      <c r="A143" s="82">
        <v>3760220172242</v>
      </c>
      <c r="B143" s="80" t="s">
        <v>1021</v>
      </c>
    </row>
    <row r="144" spans="1:2" s="71" customFormat="1" ht="25.5" customHeight="1">
      <c r="A144" s="82">
        <v>3760220172266</v>
      </c>
      <c r="B144" s="80" t="s">
        <v>924</v>
      </c>
    </row>
    <row r="145" spans="1:2" s="71" customFormat="1" ht="25.5" customHeight="1">
      <c r="A145" s="82">
        <v>3760220172273</v>
      </c>
      <c r="B145" s="80" t="s">
        <v>925</v>
      </c>
    </row>
    <row r="146" spans="1:2" s="71" customFormat="1" ht="25.5" customHeight="1">
      <c r="A146" s="82">
        <v>3760220172303</v>
      </c>
      <c r="B146" s="80" t="s">
        <v>839</v>
      </c>
    </row>
    <row r="147" spans="1:2" s="71" customFormat="1" ht="25.5" customHeight="1">
      <c r="A147" s="82">
        <v>3760220172303</v>
      </c>
      <c r="B147" s="80" t="s">
        <v>839</v>
      </c>
    </row>
    <row r="148" spans="1:2" s="71" customFormat="1" ht="25.5" customHeight="1">
      <c r="A148" s="82">
        <v>3760220172310</v>
      </c>
      <c r="B148" s="80" t="s">
        <v>836</v>
      </c>
    </row>
    <row r="149" spans="1:2" s="71" customFormat="1" ht="25.5" customHeight="1">
      <c r="A149" s="82">
        <v>3760220172310</v>
      </c>
      <c r="B149" s="80" t="s">
        <v>836</v>
      </c>
    </row>
    <row r="150" spans="1:2" s="71" customFormat="1" ht="25.5" customHeight="1">
      <c r="A150" s="82">
        <v>3760220172327</v>
      </c>
      <c r="B150" s="80" t="s">
        <v>840</v>
      </c>
    </row>
    <row r="151" spans="1:2" s="71" customFormat="1" ht="25.5" customHeight="1">
      <c r="A151" s="82">
        <v>3760220172327</v>
      </c>
      <c r="B151" s="80" t="s">
        <v>840</v>
      </c>
    </row>
    <row r="152" spans="1:2" s="71" customFormat="1" ht="25.5" customHeight="1">
      <c r="A152" s="82">
        <v>3760220172334</v>
      </c>
      <c r="B152" s="80" t="s">
        <v>837</v>
      </c>
    </row>
    <row r="153" spans="1:2" s="71" customFormat="1" ht="25.5" customHeight="1">
      <c r="A153" s="82">
        <v>3760220172334</v>
      </c>
      <c r="B153" s="80" t="s">
        <v>837</v>
      </c>
    </row>
    <row r="154" spans="1:2" s="71" customFormat="1" ht="25.5" customHeight="1">
      <c r="A154" s="82">
        <v>3760220172341</v>
      </c>
      <c r="B154" s="80" t="s">
        <v>841</v>
      </c>
    </row>
    <row r="155" spans="1:2" s="71" customFormat="1" ht="25.5" customHeight="1">
      <c r="A155" s="82">
        <v>3760220172341</v>
      </c>
      <c r="B155" s="80" t="s">
        <v>841</v>
      </c>
    </row>
    <row r="156" spans="1:2" s="71" customFormat="1" ht="25.5" customHeight="1">
      <c r="A156" s="82">
        <v>3760220172358</v>
      </c>
      <c r="B156" s="80" t="s">
        <v>842</v>
      </c>
    </row>
    <row r="157" spans="1:2" s="71" customFormat="1" ht="25.5" customHeight="1">
      <c r="A157" s="82">
        <v>3760220172358</v>
      </c>
      <c r="B157" s="80" t="s">
        <v>842</v>
      </c>
    </row>
    <row r="158" spans="1:2" s="71" customFormat="1" ht="25.5" customHeight="1">
      <c r="A158" s="82">
        <v>3760220172365</v>
      </c>
      <c r="B158" s="80" t="s">
        <v>838</v>
      </c>
    </row>
    <row r="159" spans="1:2" s="71" customFormat="1" ht="25.5" customHeight="1">
      <c r="A159" s="82">
        <v>3760220172365</v>
      </c>
      <c r="B159" s="80" t="s">
        <v>838</v>
      </c>
    </row>
    <row r="160" spans="1:2" s="71" customFormat="1" ht="25.5" customHeight="1">
      <c r="A160" s="82">
        <v>3760220172372</v>
      </c>
      <c r="B160" s="80" t="s">
        <v>843</v>
      </c>
    </row>
    <row r="161" spans="1:2" s="71" customFormat="1" ht="25.5" customHeight="1">
      <c r="A161" s="82">
        <v>3760220172372</v>
      </c>
      <c r="B161" s="80" t="s">
        <v>843</v>
      </c>
    </row>
    <row r="162" spans="1:2" s="71" customFormat="1" ht="25.5" customHeight="1">
      <c r="A162" s="82">
        <v>3760220172549</v>
      </c>
      <c r="B162" s="85" t="s">
        <v>853</v>
      </c>
    </row>
    <row r="163" spans="1:2" s="71" customFormat="1" ht="25.5" customHeight="1">
      <c r="A163" s="82">
        <v>3760220172617</v>
      </c>
      <c r="B163" s="83" t="s">
        <v>994</v>
      </c>
    </row>
    <row r="164" spans="1:2" s="71" customFormat="1" ht="25.5" customHeight="1">
      <c r="A164" s="82">
        <v>3760220172624</v>
      </c>
      <c r="B164" s="169" t="s">
        <v>995</v>
      </c>
    </row>
    <row r="165" spans="1:2" s="71" customFormat="1" ht="25.5" customHeight="1">
      <c r="A165" s="82">
        <v>3760220172648</v>
      </c>
      <c r="B165" s="83" t="s">
        <v>997</v>
      </c>
    </row>
    <row r="166" spans="1:2" s="71" customFormat="1" ht="25.5" customHeight="1">
      <c r="A166" s="84">
        <v>3760220172662</v>
      </c>
      <c r="B166" s="80" t="s">
        <v>861</v>
      </c>
    </row>
    <row r="167" spans="1:2" s="71" customFormat="1" ht="25.5" customHeight="1">
      <c r="A167" s="82">
        <v>3760220172693</v>
      </c>
      <c r="B167" s="80" t="s">
        <v>952</v>
      </c>
    </row>
    <row r="168" spans="1:2" s="71" customFormat="1" ht="25.5" customHeight="1">
      <c r="A168" s="82">
        <v>3760220172778</v>
      </c>
      <c r="B168" s="80" t="s">
        <v>926</v>
      </c>
    </row>
    <row r="169" spans="1:2" s="71" customFormat="1" ht="25.5" customHeight="1">
      <c r="A169" s="82">
        <v>3760220172785</v>
      </c>
      <c r="B169" s="80" t="s">
        <v>927</v>
      </c>
    </row>
    <row r="170" spans="1:2" s="71" customFormat="1" ht="25.5" customHeight="1">
      <c r="A170" s="82">
        <v>3760220173225</v>
      </c>
      <c r="B170" s="80" t="s">
        <v>832</v>
      </c>
    </row>
    <row r="171" spans="1:128" ht="25.5" customHeight="1">
      <c r="A171" s="82">
        <v>3760220173249</v>
      </c>
      <c r="B171" s="80" t="s">
        <v>833</v>
      </c>
      <c r="DP171" s="72"/>
      <c r="DQ171" s="72"/>
      <c r="DR171" s="72"/>
      <c r="DS171" s="72"/>
      <c r="DT171" s="72"/>
      <c r="DU171" s="72"/>
      <c r="DV171" s="72"/>
      <c r="DW171" s="72"/>
      <c r="DX171" s="72"/>
    </row>
    <row r="172" spans="1:128" ht="25.5" customHeight="1">
      <c r="A172" s="82">
        <v>3760220173263</v>
      </c>
      <c r="B172" s="80" t="s">
        <v>873</v>
      </c>
      <c r="DP172" s="72"/>
      <c r="DQ172" s="72"/>
      <c r="DR172" s="72"/>
      <c r="DS172" s="72"/>
      <c r="DT172" s="72"/>
      <c r="DU172" s="72"/>
      <c r="DV172" s="72"/>
      <c r="DW172" s="72"/>
      <c r="DX172" s="72"/>
    </row>
    <row r="173" spans="1:128" ht="25.5" customHeight="1">
      <c r="A173" s="82">
        <v>3760220173300</v>
      </c>
      <c r="B173" s="80" t="s">
        <v>895</v>
      </c>
      <c r="DP173" s="72"/>
      <c r="DQ173" s="72"/>
      <c r="DR173" s="72"/>
      <c r="DS173" s="72"/>
      <c r="DT173" s="72"/>
      <c r="DU173" s="72"/>
      <c r="DV173" s="72"/>
      <c r="DW173" s="72"/>
      <c r="DX173" s="72"/>
    </row>
    <row r="174" spans="1:128" ht="25.5" customHeight="1">
      <c r="A174" s="82">
        <v>3760220173324</v>
      </c>
      <c r="B174" s="80" t="s">
        <v>1016</v>
      </c>
      <c r="DP174" s="72"/>
      <c r="DQ174" s="72"/>
      <c r="DR174" s="72"/>
      <c r="DS174" s="72"/>
      <c r="DT174" s="72"/>
      <c r="DU174" s="72"/>
      <c r="DV174" s="72"/>
      <c r="DW174" s="72"/>
      <c r="DX174" s="72"/>
    </row>
    <row r="175" spans="1:128" ht="25.5" customHeight="1">
      <c r="A175" s="82">
        <v>3760220173331</v>
      </c>
      <c r="B175" s="80" t="s">
        <v>1017</v>
      </c>
      <c r="DP175" s="72"/>
      <c r="DQ175" s="72"/>
      <c r="DR175" s="72"/>
      <c r="DS175" s="72"/>
      <c r="DT175" s="72"/>
      <c r="DU175" s="72"/>
      <c r="DV175" s="72"/>
      <c r="DW175" s="72"/>
      <c r="DX175" s="72"/>
    </row>
    <row r="176" spans="1:128" ht="25.5" customHeight="1">
      <c r="A176" s="82">
        <v>3760220173348</v>
      </c>
      <c r="B176" s="80" t="s">
        <v>1018</v>
      </c>
      <c r="DP176" s="72"/>
      <c r="DQ176" s="72"/>
      <c r="DR176" s="72"/>
      <c r="DS176" s="72"/>
      <c r="DT176" s="72"/>
      <c r="DU176" s="72"/>
      <c r="DV176" s="72"/>
      <c r="DW176" s="72"/>
      <c r="DX176" s="72"/>
    </row>
    <row r="177" spans="1:128" ht="25.5" customHeight="1">
      <c r="A177" s="82">
        <v>3760220173393</v>
      </c>
      <c r="B177" s="80" t="s">
        <v>871</v>
      </c>
      <c r="DP177" s="72"/>
      <c r="DQ177" s="72"/>
      <c r="DR177" s="72"/>
      <c r="DS177" s="72"/>
      <c r="DT177" s="72"/>
      <c r="DU177" s="72"/>
      <c r="DV177" s="72"/>
      <c r="DW177" s="72"/>
      <c r="DX177" s="72"/>
    </row>
    <row r="178" spans="1:128" ht="25.5" customHeight="1">
      <c r="A178" s="82">
        <v>3760220173447</v>
      </c>
      <c r="B178" s="80" t="s">
        <v>872</v>
      </c>
      <c r="DP178" s="72"/>
      <c r="DQ178" s="72"/>
      <c r="DR178" s="72"/>
      <c r="DS178" s="72"/>
      <c r="DT178" s="72"/>
      <c r="DU178" s="72"/>
      <c r="DV178" s="72"/>
      <c r="DW178" s="72"/>
      <c r="DX178" s="72"/>
    </row>
    <row r="179" spans="1:128" ht="25.5" customHeight="1">
      <c r="A179" s="82">
        <v>3760220175007</v>
      </c>
      <c r="B179" s="80" t="s">
        <v>1021</v>
      </c>
      <c r="DP179" s="72"/>
      <c r="DQ179" s="72"/>
      <c r="DR179" s="72"/>
      <c r="DS179" s="72"/>
      <c r="DT179" s="72"/>
      <c r="DU179" s="72"/>
      <c r="DV179" s="72"/>
      <c r="DW179" s="72"/>
      <c r="DX179" s="72"/>
    </row>
    <row r="180" spans="1:128" ht="25.5" customHeight="1">
      <c r="A180" s="82">
        <v>3760220175014</v>
      </c>
      <c r="B180" s="80" t="s">
        <v>1021</v>
      </c>
      <c r="DP180" s="72"/>
      <c r="DQ180" s="72"/>
      <c r="DR180" s="72"/>
      <c r="DS180" s="72"/>
      <c r="DT180" s="72"/>
      <c r="DU180" s="72"/>
      <c r="DV180" s="72"/>
      <c r="DW180" s="72"/>
      <c r="DX180" s="72"/>
    </row>
    <row r="181" spans="1:128" ht="25.5" customHeight="1">
      <c r="A181" s="82">
        <v>3760220175021</v>
      </c>
      <c r="B181" s="80" t="s">
        <v>1021</v>
      </c>
      <c r="DP181" s="72"/>
      <c r="DQ181" s="72"/>
      <c r="DR181" s="72"/>
      <c r="DS181" s="72"/>
      <c r="DT181" s="72"/>
      <c r="DU181" s="72"/>
      <c r="DV181" s="72"/>
      <c r="DW181" s="72"/>
      <c r="DX181" s="72"/>
    </row>
    <row r="182" spans="1:128" ht="25.5" customHeight="1">
      <c r="A182" s="82">
        <v>3760220175038</v>
      </c>
      <c r="B182" s="80" t="s">
        <v>1021</v>
      </c>
      <c r="DP182" s="72"/>
      <c r="DQ182" s="72"/>
      <c r="DR182" s="72"/>
      <c r="DS182" s="72"/>
      <c r="DT182" s="72"/>
      <c r="DU182" s="72"/>
      <c r="DV182" s="72"/>
      <c r="DW182" s="72"/>
      <c r="DX182" s="72"/>
    </row>
    <row r="183" spans="1:128" ht="25.5" customHeight="1">
      <c r="A183" s="82">
        <v>3760220175045</v>
      </c>
      <c r="B183" s="80" t="s">
        <v>1021</v>
      </c>
      <c r="DP183" s="72"/>
      <c r="DQ183" s="72"/>
      <c r="DR183" s="72"/>
      <c r="DS183" s="72"/>
      <c r="DT183" s="72"/>
      <c r="DU183" s="72"/>
      <c r="DV183" s="72"/>
      <c r="DW183" s="72"/>
      <c r="DX183" s="72"/>
    </row>
    <row r="184" spans="1:128" ht="25.5" customHeight="1">
      <c r="A184" s="82">
        <v>3760220175052</v>
      </c>
      <c r="B184" s="80" t="s">
        <v>1021</v>
      </c>
      <c r="DP184" s="72"/>
      <c r="DQ184" s="72"/>
      <c r="DR184" s="72"/>
      <c r="DS184" s="72"/>
      <c r="DT184" s="72"/>
      <c r="DU184" s="72"/>
      <c r="DV184" s="72"/>
      <c r="DW184" s="72"/>
      <c r="DX184" s="72"/>
    </row>
    <row r="185" spans="1:128" ht="25.5" customHeight="1">
      <c r="A185" s="82">
        <v>3760220175106</v>
      </c>
      <c r="B185" s="88" t="s">
        <v>1003</v>
      </c>
      <c r="DP185" s="72"/>
      <c r="DQ185" s="72"/>
      <c r="DR185" s="72"/>
      <c r="DS185" s="72"/>
      <c r="DT185" s="72"/>
      <c r="DU185" s="72"/>
      <c r="DV185" s="72"/>
      <c r="DW185" s="72"/>
      <c r="DX185" s="72"/>
    </row>
    <row r="186" spans="1:128" ht="25.5" customHeight="1">
      <c r="A186" s="82">
        <v>3760220175113</v>
      </c>
      <c r="B186" s="168" t="s">
        <v>1002</v>
      </c>
      <c r="DP186" s="72"/>
      <c r="DQ186" s="72"/>
      <c r="DR186" s="72"/>
      <c r="DS186" s="72"/>
      <c r="DT186" s="72"/>
      <c r="DU186" s="72"/>
      <c r="DV186" s="72"/>
      <c r="DW186" s="72"/>
      <c r="DX186" s="72"/>
    </row>
    <row r="187" spans="1:128" ht="25.5" customHeight="1">
      <c r="A187" s="82">
        <v>3760220175137</v>
      </c>
      <c r="B187" s="80" t="s">
        <v>1004</v>
      </c>
      <c r="DP187" s="72"/>
      <c r="DQ187" s="72"/>
      <c r="DR187" s="72"/>
      <c r="DS187" s="72"/>
      <c r="DT187" s="72"/>
      <c r="DU187" s="72"/>
      <c r="DV187" s="72"/>
      <c r="DW187" s="72"/>
      <c r="DX187" s="72"/>
    </row>
    <row r="188" spans="1:128" ht="25.5" customHeight="1">
      <c r="A188" s="82">
        <v>3760220175151</v>
      </c>
      <c r="B188" s="80" t="s">
        <v>1005</v>
      </c>
      <c r="DP188" s="72"/>
      <c r="DQ188" s="72"/>
      <c r="DR188" s="72"/>
      <c r="DS188" s="72"/>
      <c r="DT188" s="72"/>
      <c r="DU188" s="72"/>
      <c r="DV188" s="72"/>
      <c r="DW188" s="72"/>
      <c r="DX188" s="72"/>
    </row>
    <row r="189" spans="1:128" ht="25.5" customHeight="1">
      <c r="A189" s="82">
        <v>3760220175168</v>
      </c>
      <c r="B189" s="80" t="s">
        <v>1006</v>
      </c>
      <c r="DP189" s="72"/>
      <c r="DQ189" s="72"/>
      <c r="DR189" s="72"/>
      <c r="DS189" s="72"/>
      <c r="DT189" s="72"/>
      <c r="DU189" s="72"/>
      <c r="DV189" s="72"/>
      <c r="DW189" s="72"/>
      <c r="DX189" s="72"/>
    </row>
    <row r="190" spans="1:128" ht="25.5" customHeight="1">
      <c r="A190" s="82">
        <v>3760220175175</v>
      </c>
      <c r="B190" s="80" t="s">
        <v>1007</v>
      </c>
      <c r="DP190" s="72"/>
      <c r="DQ190" s="72"/>
      <c r="DR190" s="72"/>
      <c r="DS190" s="72"/>
      <c r="DT190" s="72"/>
      <c r="DU190" s="72"/>
      <c r="DV190" s="72"/>
      <c r="DW190" s="72"/>
      <c r="DX190" s="72"/>
    </row>
    <row r="191" spans="1:128" ht="25.5" customHeight="1">
      <c r="A191" s="82">
        <v>3760220175182</v>
      </c>
      <c r="B191" s="80" t="s">
        <v>1008</v>
      </c>
      <c r="DP191" s="72"/>
      <c r="DQ191" s="72"/>
      <c r="DR191" s="72"/>
      <c r="DS191" s="72"/>
      <c r="DT191" s="72"/>
      <c r="DU191" s="72"/>
      <c r="DV191" s="72"/>
      <c r="DW191" s="72"/>
      <c r="DX191" s="72"/>
    </row>
    <row r="192" spans="1:128" ht="25.5" customHeight="1">
      <c r="A192" s="82">
        <v>3760220175199</v>
      </c>
      <c r="B192" s="80" t="s">
        <v>1009</v>
      </c>
      <c r="DP192" s="72"/>
      <c r="DQ192" s="72"/>
      <c r="DR192" s="72"/>
      <c r="DS192" s="72"/>
      <c r="DT192" s="72"/>
      <c r="DU192" s="72"/>
      <c r="DV192" s="72"/>
      <c r="DW192" s="72"/>
      <c r="DX192" s="72"/>
    </row>
    <row r="193" spans="1:128" ht="25.5" customHeight="1">
      <c r="A193" s="82">
        <v>3760220175205</v>
      </c>
      <c r="B193" s="80" t="s">
        <v>1010</v>
      </c>
      <c r="DP193" s="72"/>
      <c r="DQ193" s="72"/>
      <c r="DR193" s="72"/>
      <c r="DS193" s="72"/>
      <c r="DT193" s="72"/>
      <c r="DU193" s="72"/>
      <c r="DV193" s="72"/>
      <c r="DW193" s="72"/>
      <c r="DX193" s="72"/>
    </row>
    <row r="194" spans="1:128" ht="25.5" customHeight="1">
      <c r="A194" s="82">
        <v>3760220175229</v>
      </c>
      <c r="B194" s="80" t="s">
        <v>908</v>
      </c>
      <c r="DP194" s="72"/>
      <c r="DQ194" s="72"/>
      <c r="DR194" s="72"/>
      <c r="DS194" s="72"/>
      <c r="DT194" s="72"/>
      <c r="DU194" s="72"/>
      <c r="DV194" s="72"/>
      <c r="DW194" s="72"/>
      <c r="DX194" s="72"/>
    </row>
    <row r="195" spans="1:128" ht="25.5" customHeight="1">
      <c r="A195" s="82">
        <v>3760220175236</v>
      </c>
      <c r="B195" s="80" t="s">
        <v>909</v>
      </c>
      <c r="DP195" s="72"/>
      <c r="DQ195" s="72"/>
      <c r="DR195" s="72"/>
      <c r="DS195" s="72"/>
      <c r="DT195" s="72"/>
      <c r="DU195" s="72"/>
      <c r="DV195" s="72"/>
      <c r="DW195" s="72"/>
      <c r="DX195" s="72"/>
    </row>
    <row r="196" spans="1:128" ht="25.5" customHeight="1">
      <c r="A196" s="82">
        <v>3760220175243</v>
      </c>
      <c r="B196" s="80" t="s">
        <v>910</v>
      </c>
      <c r="DP196" s="72"/>
      <c r="DQ196" s="72"/>
      <c r="DR196" s="72"/>
      <c r="DS196" s="72"/>
      <c r="DT196" s="72"/>
      <c r="DU196" s="72"/>
      <c r="DV196" s="72"/>
      <c r="DW196" s="72"/>
      <c r="DX196" s="72"/>
    </row>
    <row r="197" spans="1:128" ht="25.5" customHeight="1">
      <c r="A197" s="82">
        <v>3760220175250</v>
      </c>
      <c r="B197" s="80" t="s">
        <v>911</v>
      </c>
      <c r="DP197" s="72"/>
      <c r="DQ197" s="72"/>
      <c r="DR197" s="72"/>
      <c r="DS197" s="72"/>
      <c r="DT197" s="72"/>
      <c r="DU197" s="72"/>
      <c r="DV197" s="72"/>
      <c r="DW197" s="72"/>
      <c r="DX197" s="72"/>
    </row>
    <row r="198" spans="1:128" ht="25.5" customHeight="1">
      <c r="A198" s="82">
        <v>3760220175267</v>
      </c>
      <c r="B198" s="80" t="s">
        <v>857</v>
      </c>
      <c r="DP198" s="72"/>
      <c r="DQ198" s="72"/>
      <c r="DR198" s="72"/>
      <c r="DS198" s="72"/>
      <c r="DT198" s="72"/>
      <c r="DU198" s="72"/>
      <c r="DV198" s="72"/>
      <c r="DW198" s="72"/>
      <c r="DX198" s="72"/>
    </row>
    <row r="199" spans="1:128" ht="25.5" customHeight="1">
      <c r="A199" s="82">
        <v>3760220175274</v>
      </c>
      <c r="B199" s="80" t="s">
        <v>859</v>
      </c>
      <c r="DP199" s="72"/>
      <c r="DQ199" s="72"/>
      <c r="DR199" s="72"/>
      <c r="DS199" s="72"/>
      <c r="DT199" s="72"/>
      <c r="DU199" s="72"/>
      <c r="DV199" s="72"/>
      <c r="DW199" s="72"/>
      <c r="DX199" s="72"/>
    </row>
    <row r="200" spans="1:128" ht="25.5" customHeight="1">
      <c r="A200" s="82">
        <v>3760220175281</v>
      </c>
      <c r="B200" s="80" t="s">
        <v>856</v>
      </c>
      <c r="DP200" s="72"/>
      <c r="DQ200" s="72"/>
      <c r="DR200" s="72"/>
      <c r="DS200" s="72"/>
      <c r="DT200" s="72"/>
      <c r="DU200" s="72"/>
      <c r="DV200" s="72"/>
      <c r="DW200" s="72"/>
      <c r="DX200" s="72"/>
    </row>
    <row r="201" spans="1:128" ht="25.5" customHeight="1">
      <c r="A201" s="82">
        <v>3760220175298</v>
      </c>
      <c r="B201" s="80" t="s">
        <v>855</v>
      </c>
      <c r="DP201" s="72"/>
      <c r="DQ201" s="72"/>
      <c r="DR201" s="72"/>
      <c r="DS201" s="72"/>
      <c r="DT201" s="72"/>
      <c r="DU201" s="72"/>
      <c r="DV201" s="72"/>
      <c r="DW201" s="72"/>
      <c r="DX201" s="72"/>
    </row>
    <row r="202" spans="1:128" ht="25.5" customHeight="1">
      <c r="A202" s="82">
        <v>3760220175311</v>
      </c>
      <c r="B202" s="80" t="s">
        <v>860</v>
      </c>
      <c r="DP202" s="72"/>
      <c r="DQ202" s="72"/>
      <c r="DR202" s="72"/>
      <c r="DS202" s="72"/>
      <c r="DT202" s="72"/>
      <c r="DU202" s="72"/>
      <c r="DV202" s="72"/>
      <c r="DW202" s="72"/>
      <c r="DX202" s="72"/>
    </row>
    <row r="203" spans="1:128" ht="25.5" customHeight="1">
      <c r="A203" s="82">
        <v>3760220175328</v>
      </c>
      <c r="B203" s="80" t="s">
        <v>858</v>
      </c>
      <c r="DP203" s="72"/>
      <c r="DQ203" s="72"/>
      <c r="DR203" s="72"/>
      <c r="DS203" s="72"/>
      <c r="DT203" s="72"/>
      <c r="DU203" s="72"/>
      <c r="DV203" s="72"/>
      <c r="DW203" s="72"/>
      <c r="DX203" s="72"/>
    </row>
    <row r="204" spans="1:128" ht="25.5" customHeight="1">
      <c r="A204" s="82">
        <v>3760220175335</v>
      </c>
      <c r="B204" s="80" t="s">
        <v>854</v>
      </c>
      <c r="DP204" s="72"/>
      <c r="DQ204" s="72"/>
      <c r="DR204" s="72"/>
      <c r="DS204" s="72"/>
      <c r="DT204" s="72"/>
      <c r="DU204" s="72"/>
      <c r="DV204" s="72"/>
      <c r="DW204" s="72"/>
      <c r="DX204" s="72"/>
    </row>
    <row r="205" spans="1:128" ht="25.5" customHeight="1">
      <c r="A205" s="82">
        <v>3760220175342</v>
      </c>
      <c r="B205" s="85" t="s">
        <v>845</v>
      </c>
      <c r="DP205" s="72"/>
      <c r="DQ205" s="72"/>
      <c r="DR205" s="72"/>
      <c r="DS205" s="72"/>
      <c r="DT205" s="72"/>
      <c r="DU205" s="72"/>
      <c r="DV205" s="72"/>
      <c r="DW205" s="72"/>
      <c r="DX205" s="72"/>
    </row>
    <row r="206" spans="1:128" ht="25.5" customHeight="1">
      <c r="A206" s="82">
        <v>3760220175359</v>
      </c>
      <c r="B206" s="85" t="s">
        <v>846</v>
      </c>
      <c r="DP206" s="72"/>
      <c r="DQ206" s="72"/>
      <c r="DR206" s="72"/>
      <c r="DS206" s="72"/>
      <c r="DT206" s="72"/>
      <c r="DU206" s="72"/>
      <c r="DV206" s="72"/>
      <c r="DW206" s="72"/>
      <c r="DX206" s="72"/>
    </row>
    <row r="207" spans="1:128" ht="25.5" customHeight="1">
      <c r="A207" s="82">
        <v>3760220175366</v>
      </c>
      <c r="B207" s="85" t="s">
        <v>847</v>
      </c>
      <c r="DP207" s="72"/>
      <c r="DQ207" s="72"/>
      <c r="DR207" s="72"/>
      <c r="DS207" s="72"/>
      <c r="DT207" s="72"/>
      <c r="DU207" s="72"/>
      <c r="DV207" s="72"/>
      <c r="DW207" s="72"/>
      <c r="DX207" s="72"/>
    </row>
    <row r="208" spans="1:128" ht="25.5" customHeight="1">
      <c r="A208" s="82">
        <v>3760220175373</v>
      </c>
      <c r="B208" s="85" t="s">
        <v>848</v>
      </c>
      <c r="DX208" s="72"/>
    </row>
    <row r="209" spans="1:128" ht="25.5" customHeight="1">
      <c r="A209" s="82">
        <v>3760220175380</v>
      </c>
      <c r="B209" s="85" t="s">
        <v>849</v>
      </c>
      <c r="DX209" s="72"/>
    </row>
    <row r="210" spans="1:128" ht="25.5" customHeight="1">
      <c r="A210" s="82">
        <v>3760220175397</v>
      </c>
      <c r="B210" s="85" t="s">
        <v>850</v>
      </c>
      <c r="DX210" s="72"/>
    </row>
    <row r="211" spans="1:128" ht="25.5" customHeight="1">
      <c r="A211" s="82">
        <v>3760220175403</v>
      </c>
      <c r="B211" s="85" t="s">
        <v>851</v>
      </c>
      <c r="DX211" s="72"/>
    </row>
    <row r="212" spans="1:128" ht="25.5" customHeight="1">
      <c r="A212" s="82">
        <v>3760220175410</v>
      </c>
      <c r="B212" s="85" t="s">
        <v>852</v>
      </c>
      <c r="DX212" s="72"/>
    </row>
    <row r="213" spans="1:128" ht="25.5" customHeight="1">
      <c r="A213" s="82">
        <v>3760220175465</v>
      </c>
      <c r="B213" s="80" t="s">
        <v>1011</v>
      </c>
      <c r="DX213" s="72"/>
    </row>
    <row r="214" spans="1:128" ht="25.5" customHeight="1">
      <c r="A214" s="82">
        <v>3760220175472</v>
      </c>
      <c r="B214" s="80" t="s">
        <v>1012</v>
      </c>
      <c r="DX214" s="72"/>
    </row>
    <row r="215" spans="1:128" ht="25.5" customHeight="1">
      <c r="A215" s="82">
        <v>3760220175489</v>
      </c>
      <c r="B215" s="80" t="s">
        <v>1013</v>
      </c>
      <c r="DX215" s="72"/>
    </row>
    <row r="216" spans="1:128" ht="25.5" customHeight="1">
      <c r="A216" s="82">
        <v>3760220175496</v>
      </c>
      <c r="B216" s="80" t="s">
        <v>1014</v>
      </c>
      <c r="DX216" s="72"/>
    </row>
    <row r="217" spans="1:128" ht="25.5" customHeight="1">
      <c r="A217" s="82">
        <v>3760220175502</v>
      </c>
      <c r="B217" s="80" t="s">
        <v>1015</v>
      </c>
      <c r="DX217" s="72"/>
    </row>
    <row r="218" ht="25.5" customHeight="1"/>
    <row r="219" ht="25.5" customHeight="1"/>
    <row r="220" ht="25.5" customHeight="1"/>
  </sheetData>
  <sheetProtection/>
  <protectedRanges>
    <protectedRange sqref="B219:B220" name="Plage1"/>
    <protectedRange sqref="B60:B67" name="Plage1_1"/>
    <protectedRange sqref="B59" name="Plage1_2"/>
    <protectedRange sqref="B52" name="Plage1_3"/>
    <protectedRange sqref="A2" name="Plage1_2_3"/>
    <protectedRange sqref="B2" name="Plage1_3_3"/>
    <protectedRange sqref="A3" name="Plage1_4_2"/>
    <protectedRange sqref="B3" name="Plage1_5_2"/>
    <protectedRange sqref="A4" name="Plage1_6_2"/>
    <protectedRange sqref="B4" name="Plage1_7_2"/>
    <protectedRange sqref="A5" name="Plage1_8_2"/>
    <protectedRange sqref="B5" name="Plage1_9_2"/>
    <protectedRange sqref="A6" name="Plage1_10_2"/>
    <protectedRange sqref="B6" name="Plage1_11_2"/>
    <protectedRange sqref="A7" name="Plage1_12_2"/>
    <protectedRange sqref="B7" name="Plage1_13_2"/>
    <protectedRange sqref="A8" name="Plage1_14_2"/>
    <protectedRange sqref="B8" name="Plage1_15_2"/>
    <protectedRange sqref="A9:A10" name="Plage1_16_2"/>
    <protectedRange sqref="B9:B10" name="Plage1_17_2"/>
    <protectedRange sqref="A11" name="Plage1_18_2"/>
    <protectedRange sqref="B11" name="Plage1_19_2"/>
    <protectedRange sqref="A12" name="Plage1_20_2"/>
    <protectedRange sqref="B12" name="Plage1_21_2"/>
    <protectedRange sqref="A13" name="Plage1_22_2"/>
    <protectedRange sqref="B13" name="Plage1_23_2"/>
    <protectedRange sqref="A14" name="Plage1_24_2"/>
    <protectedRange sqref="B14" name="Plage1_25_2"/>
    <protectedRange sqref="A15" name="Plage1_26_2"/>
    <protectedRange sqref="B15" name="Plage1_27_2"/>
    <protectedRange sqref="A16" name="Plage1_28_2"/>
    <protectedRange sqref="B16" name="Plage1_29_2"/>
    <protectedRange sqref="A17" name="Plage1_30_2"/>
    <protectedRange sqref="B17" name="Plage1_31_2"/>
    <protectedRange sqref="A18" name="Plage1_32_2"/>
    <protectedRange sqref="B18" name="Plage1_33_2"/>
    <protectedRange sqref="A19" name="Plage1_34_2"/>
    <protectedRange sqref="B19" name="Plage1_35_2"/>
    <protectedRange sqref="A20" name="Plage1_36_2"/>
    <protectedRange sqref="B20" name="Plage1_37_2"/>
    <protectedRange sqref="A21" name="Plage1_38_2"/>
    <protectedRange sqref="B21" name="Plage1_39_2"/>
    <protectedRange sqref="A22" name="Plage1_40_2"/>
    <protectedRange sqref="B22" name="Plage1_41_2"/>
    <protectedRange sqref="A23" name="Plage1_42_2"/>
    <protectedRange sqref="B23" name="Plage1_43_2"/>
  </protectedRanges>
  <autoFilter ref="A1:B217">
    <sortState ref="A2:B217">
      <sortCondition sortBy="value" ref="A2:A217"/>
    </sortState>
  </autoFilter>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B220"/>
  <sheetViews>
    <sheetView zoomScalePageLayoutView="0" workbookViewId="0" topLeftCell="C1">
      <selection activeCell="E13" sqref="E13"/>
    </sheetView>
  </sheetViews>
  <sheetFormatPr defaultColWidth="13.57421875" defaultRowHeight="15"/>
  <cols>
    <col min="1" max="2" width="14.421875" style="71" hidden="1" customWidth="1"/>
    <col min="3" max="3" width="14.8515625" style="71" customWidth="1"/>
    <col min="4" max="4" width="19.57421875" style="91" customWidth="1"/>
    <col min="5" max="5" width="14.140625" style="71" customWidth="1"/>
    <col min="6" max="6" width="15.421875" style="71" customWidth="1"/>
    <col min="7" max="132" width="13.57421875" style="71" customWidth="1"/>
    <col min="133" max="16384" width="13.57421875" style="72" customWidth="1"/>
  </cols>
  <sheetData>
    <row r="1" spans="1:6" ht="25.5" customHeight="1">
      <c r="A1" s="73" t="s">
        <v>795</v>
      </c>
      <c r="B1" s="74" t="s">
        <v>796</v>
      </c>
      <c r="C1" s="75" t="s">
        <v>797</v>
      </c>
      <c r="D1" s="75" t="s">
        <v>798</v>
      </c>
      <c r="E1" s="76" t="s">
        <v>799</v>
      </c>
      <c r="F1" s="76" t="s">
        <v>800</v>
      </c>
    </row>
    <row r="2" spans="1:132" ht="25.5" customHeight="1">
      <c r="A2" s="77" t="s">
        <v>801</v>
      </c>
      <c r="B2" s="77" t="s">
        <v>802</v>
      </c>
      <c r="C2" s="78">
        <v>3760220170019</v>
      </c>
      <c r="D2" s="79" t="s">
        <v>804</v>
      </c>
      <c r="E2" s="81">
        <v>0.99</v>
      </c>
      <c r="F2" s="81">
        <v>0.1</v>
      </c>
      <c r="EB2" s="72"/>
    </row>
    <row r="3" spans="1:132" ht="25.5" customHeight="1">
      <c r="A3" s="77" t="s">
        <v>801</v>
      </c>
      <c r="B3" s="77" t="s">
        <v>802</v>
      </c>
      <c r="C3" s="78">
        <v>3760220170026</v>
      </c>
      <c r="D3" s="79" t="s">
        <v>804</v>
      </c>
      <c r="E3" s="81">
        <v>0.99</v>
      </c>
      <c r="F3" s="81">
        <v>0.1</v>
      </c>
      <c r="EB3" s="72"/>
    </row>
    <row r="4" spans="1:132" ht="25.5" customHeight="1">
      <c r="A4" s="77" t="s">
        <v>801</v>
      </c>
      <c r="B4" s="77" t="s">
        <v>802</v>
      </c>
      <c r="C4" s="78">
        <v>3760220170040</v>
      </c>
      <c r="D4" s="79" t="s">
        <v>804</v>
      </c>
      <c r="E4" s="81">
        <v>0.99</v>
      </c>
      <c r="F4" s="81">
        <v>0.1</v>
      </c>
      <c r="EB4" s="72"/>
    </row>
    <row r="5" spans="1:132" ht="25.5" customHeight="1">
      <c r="A5" s="77" t="s">
        <v>801</v>
      </c>
      <c r="B5" s="77" t="s">
        <v>802</v>
      </c>
      <c r="C5" s="78">
        <v>3760220170057</v>
      </c>
      <c r="D5" s="79" t="s">
        <v>804</v>
      </c>
      <c r="E5" s="81">
        <v>0.99</v>
      </c>
      <c r="F5" s="81">
        <v>0.1</v>
      </c>
      <c r="EB5" s="72"/>
    </row>
    <row r="6" spans="1:132" ht="25.5" customHeight="1">
      <c r="A6" s="77" t="s">
        <v>801</v>
      </c>
      <c r="B6" s="77" t="s">
        <v>802</v>
      </c>
      <c r="C6" s="78">
        <v>3760220170064</v>
      </c>
      <c r="D6" s="79" t="s">
        <v>804</v>
      </c>
      <c r="E6" s="81">
        <v>0.99</v>
      </c>
      <c r="F6" s="81">
        <v>0.1</v>
      </c>
      <c r="EB6" s="72"/>
    </row>
    <row r="7" spans="1:132" ht="25.5" customHeight="1">
      <c r="A7" s="77" t="s">
        <v>801</v>
      </c>
      <c r="B7" s="77" t="s">
        <v>802</v>
      </c>
      <c r="C7" s="78">
        <v>3760220170071</v>
      </c>
      <c r="D7" s="79" t="s">
        <v>804</v>
      </c>
      <c r="E7" s="81">
        <v>0.99</v>
      </c>
      <c r="F7" s="81">
        <v>0.1</v>
      </c>
      <c r="EB7" s="72"/>
    </row>
    <row r="8" spans="1:132" ht="25.5" customHeight="1">
      <c r="A8" s="77" t="s">
        <v>801</v>
      </c>
      <c r="B8" s="77" t="s">
        <v>802</v>
      </c>
      <c r="C8" s="78">
        <v>3760220170101</v>
      </c>
      <c r="D8" s="79" t="s">
        <v>804</v>
      </c>
      <c r="E8" s="81">
        <v>0.99</v>
      </c>
      <c r="F8" s="81">
        <v>0.1</v>
      </c>
      <c r="EB8" s="72"/>
    </row>
    <row r="9" spans="1:132" ht="25.5" customHeight="1">
      <c r="A9" s="77" t="s">
        <v>801</v>
      </c>
      <c r="B9" s="77" t="s">
        <v>802</v>
      </c>
      <c r="C9" s="78">
        <v>3760220170132</v>
      </c>
      <c r="D9" s="79" t="s">
        <v>804</v>
      </c>
      <c r="E9" s="81">
        <v>0.99</v>
      </c>
      <c r="F9" s="81">
        <v>0.1</v>
      </c>
      <c r="EB9" s="72"/>
    </row>
    <row r="10" spans="1:132" ht="25.5" customHeight="1">
      <c r="A10" s="77" t="s">
        <v>801</v>
      </c>
      <c r="B10" s="77" t="s">
        <v>802</v>
      </c>
      <c r="C10" s="78">
        <v>3760220170149</v>
      </c>
      <c r="D10" s="79" t="s">
        <v>804</v>
      </c>
      <c r="E10" s="81">
        <v>0.99</v>
      </c>
      <c r="F10" s="81">
        <v>0.1</v>
      </c>
      <c r="EB10" s="72"/>
    </row>
    <row r="11" spans="1:132" ht="25.5" customHeight="1">
      <c r="A11" s="77" t="s">
        <v>801</v>
      </c>
      <c r="B11" s="77" t="s">
        <v>802</v>
      </c>
      <c r="C11" s="78">
        <v>3760220170194</v>
      </c>
      <c r="D11" s="79" t="s">
        <v>804</v>
      </c>
      <c r="E11" s="81">
        <v>0.99</v>
      </c>
      <c r="F11" s="81">
        <v>0.1</v>
      </c>
      <c r="EB11" s="72"/>
    </row>
    <row r="12" spans="1:132" ht="25.5" customHeight="1">
      <c r="A12" s="77" t="s">
        <v>801</v>
      </c>
      <c r="B12" s="77" t="s">
        <v>802</v>
      </c>
      <c r="C12" s="78">
        <v>3760220170217</v>
      </c>
      <c r="D12" s="79" t="s">
        <v>804</v>
      </c>
      <c r="E12" s="81">
        <v>0.99</v>
      </c>
      <c r="F12" s="81">
        <v>0.1</v>
      </c>
      <c r="EB12" s="72"/>
    </row>
    <row r="13" spans="1:132" ht="25.5" customHeight="1">
      <c r="A13" s="77" t="s">
        <v>801</v>
      </c>
      <c r="B13" s="77" t="s">
        <v>802</v>
      </c>
      <c r="C13" s="78">
        <v>3760220170224</v>
      </c>
      <c r="D13" s="79" t="s">
        <v>804</v>
      </c>
      <c r="E13" s="81">
        <v>0.99</v>
      </c>
      <c r="F13" s="81">
        <v>0.1</v>
      </c>
      <c r="EB13" s="72"/>
    </row>
    <row r="14" spans="1:132" ht="25.5" customHeight="1">
      <c r="A14" s="77" t="s">
        <v>801</v>
      </c>
      <c r="B14" s="77" t="s">
        <v>802</v>
      </c>
      <c r="C14" s="78">
        <v>3760220170231</v>
      </c>
      <c r="D14" s="79" t="s">
        <v>804</v>
      </c>
      <c r="E14" s="81">
        <v>0.99</v>
      </c>
      <c r="F14" s="81">
        <v>0.1</v>
      </c>
      <c r="EB14" s="72"/>
    </row>
    <row r="15" spans="1:132" ht="25.5" customHeight="1">
      <c r="A15" s="77" t="s">
        <v>801</v>
      </c>
      <c r="B15" s="77" t="s">
        <v>802</v>
      </c>
      <c r="C15" s="78">
        <v>3760220170248</v>
      </c>
      <c r="D15" s="79" t="s">
        <v>804</v>
      </c>
      <c r="E15" s="81">
        <v>0.99</v>
      </c>
      <c r="F15" s="81">
        <v>0.1</v>
      </c>
      <c r="EB15" s="72"/>
    </row>
    <row r="16" spans="1:132" ht="25.5" customHeight="1">
      <c r="A16" s="77" t="s">
        <v>801</v>
      </c>
      <c r="B16" s="77" t="s">
        <v>802</v>
      </c>
      <c r="C16" s="78">
        <v>3760220170279</v>
      </c>
      <c r="D16" s="79" t="s">
        <v>804</v>
      </c>
      <c r="E16" s="81">
        <v>0.99</v>
      </c>
      <c r="F16" s="81">
        <v>0.1</v>
      </c>
      <c r="EB16" s="72"/>
    </row>
    <row r="17" spans="1:132" ht="25.5" customHeight="1">
      <c r="A17" s="77" t="s">
        <v>801</v>
      </c>
      <c r="B17" s="77" t="s">
        <v>802</v>
      </c>
      <c r="C17" s="78">
        <v>3760220170286</v>
      </c>
      <c r="D17" s="79" t="s">
        <v>804</v>
      </c>
      <c r="E17" s="81">
        <v>0.99</v>
      </c>
      <c r="F17" s="81">
        <v>0.1</v>
      </c>
      <c r="EB17" s="72"/>
    </row>
    <row r="18" spans="1:132" ht="25.5" customHeight="1">
      <c r="A18" s="77" t="s">
        <v>801</v>
      </c>
      <c r="B18" s="77" t="s">
        <v>802</v>
      </c>
      <c r="C18" s="78">
        <v>3760220170316</v>
      </c>
      <c r="D18" s="79" t="s">
        <v>804</v>
      </c>
      <c r="E18" s="81">
        <v>0.99</v>
      </c>
      <c r="F18" s="81">
        <v>0.1</v>
      </c>
      <c r="EB18" s="72"/>
    </row>
    <row r="19" spans="1:132" ht="25.5" customHeight="1">
      <c r="A19" s="77" t="s">
        <v>801</v>
      </c>
      <c r="B19" s="77" t="s">
        <v>802</v>
      </c>
      <c r="C19" s="78">
        <v>3760220170323</v>
      </c>
      <c r="D19" s="79" t="s">
        <v>804</v>
      </c>
      <c r="E19" s="81">
        <v>0.99</v>
      </c>
      <c r="F19" s="81">
        <v>0.1</v>
      </c>
      <c r="EB19" s="72"/>
    </row>
    <row r="20" spans="1:132" ht="25.5" customHeight="1">
      <c r="A20" s="77" t="s">
        <v>801</v>
      </c>
      <c r="B20" s="77" t="s">
        <v>802</v>
      </c>
      <c r="C20" s="78">
        <v>3760220170330</v>
      </c>
      <c r="D20" s="79" t="s">
        <v>804</v>
      </c>
      <c r="E20" s="81">
        <v>0.99</v>
      </c>
      <c r="F20" s="81">
        <v>0.1</v>
      </c>
      <c r="EB20" s="72"/>
    </row>
    <row r="21" spans="1:132" ht="25.5" customHeight="1">
      <c r="A21" s="77" t="s">
        <v>801</v>
      </c>
      <c r="B21" s="77" t="s">
        <v>802</v>
      </c>
      <c r="C21" s="78">
        <v>3760220170347</v>
      </c>
      <c r="D21" s="79" t="s">
        <v>804</v>
      </c>
      <c r="E21" s="81">
        <v>0.99</v>
      </c>
      <c r="F21" s="81">
        <v>0.1</v>
      </c>
      <c r="EB21" s="72"/>
    </row>
    <row r="22" spans="1:132" ht="25.5" customHeight="1">
      <c r="A22" s="77" t="s">
        <v>801</v>
      </c>
      <c r="B22" s="77" t="s">
        <v>802</v>
      </c>
      <c r="C22" s="78">
        <v>3760220170354</v>
      </c>
      <c r="D22" s="79" t="s">
        <v>804</v>
      </c>
      <c r="E22" s="81">
        <v>0.99</v>
      </c>
      <c r="F22" s="81">
        <v>0.1</v>
      </c>
      <c r="EB22" s="72"/>
    </row>
    <row r="23" spans="1:132" ht="25.5" customHeight="1">
      <c r="A23" s="77" t="s">
        <v>801</v>
      </c>
      <c r="B23" s="77" t="s">
        <v>802</v>
      </c>
      <c r="C23" s="78">
        <v>3760220170361</v>
      </c>
      <c r="D23" s="79" t="s">
        <v>804</v>
      </c>
      <c r="E23" s="81">
        <v>0.99</v>
      </c>
      <c r="F23" s="81">
        <v>0.1</v>
      </c>
      <c r="EB23" s="72"/>
    </row>
    <row r="24" spans="1:132" ht="25.5" customHeight="1">
      <c r="A24" s="77" t="s">
        <v>801</v>
      </c>
      <c r="B24" s="77" t="s">
        <v>802</v>
      </c>
      <c r="C24" s="78">
        <v>3760220170385</v>
      </c>
      <c r="D24" s="79" t="s">
        <v>804</v>
      </c>
      <c r="E24" s="81">
        <v>0.99</v>
      </c>
      <c r="F24" s="81">
        <v>0.1</v>
      </c>
      <c r="EB24" s="72"/>
    </row>
    <row r="25" spans="1:132" ht="25.5" customHeight="1">
      <c r="A25" s="77" t="s">
        <v>801</v>
      </c>
      <c r="B25" s="77" t="s">
        <v>802</v>
      </c>
      <c r="C25" s="78">
        <v>3760220170408</v>
      </c>
      <c r="D25" s="79" t="s">
        <v>804</v>
      </c>
      <c r="E25" s="81">
        <v>0.99</v>
      </c>
      <c r="F25" s="81">
        <v>0.1</v>
      </c>
      <c r="EB25" s="72"/>
    </row>
    <row r="26" spans="1:132" ht="25.5" customHeight="1">
      <c r="A26" s="77"/>
      <c r="B26" s="77"/>
      <c r="C26" s="78">
        <v>3760220172211</v>
      </c>
      <c r="D26" s="79" t="s">
        <v>830</v>
      </c>
      <c r="E26" s="81">
        <v>0.99</v>
      </c>
      <c r="F26" s="81">
        <v>0.2097</v>
      </c>
      <c r="EB26" s="72"/>
    </row>
    <row r="27" spans="1:132" ht="25.5" customHeight="1">
      <c r="A27" s="77"/>
      <c r="B27" s="77"/>
      <c r="C27" s="78">
        <v>3760220172228</v>
      </c>
      <c r="D27" s="79" t="s">
        <v>830</v>
      </c>
      <c r="E27" s="81">
        <v>0.99</v>
      </c>
      <c r="F27" s="81">
        <v>0.101</v>
      </c>
      <c r="EB27" s="72"/>
    </row>
    <row r="28" spans="1:132" ht="25.5" customHeight="1">
      <c r="A28" s="77"/>
      <c r="B28" s="77"/>
      <c r="C28" s="78">
        <v>3760220173225</v>
      </c>
      <c r="D28" s="79" t="s">
        <v>830</v>
      </c>
      <c r="E28" s="81">
        <v>0.99</v>
      </c>
      <c r="F28" s="81">
        <v>0.101</v>
      </c>
      <c r="EB28" s="72"/>
    </row>
    <row r="29" spans="1:132" ht="25.5" customHeight="1">
      <c r="A29" s="77"/>
      <c r="B29" s="77"/>
      <c r="C29" s="78">
        <v>3760220173249</v>
      </c>
      <c r="D29" s="79" t="s">
        <v>830</v>
      </c>
      <c r="E29" s="81">
        <v>0.99</v>
      </c>
      <c r="F29" s="81">
        <v>0.2</v>
      </c>
      <c r="EB29" s="72"/>
    </row>
    <row r="30" spans="1:132" ht="25.5" customHeight="1">
      <c r="A30" s="77"/>
      <c r="B30" s="77"/>
      <c r="C30" s="84">
        <v>3760220172167</v>
      </c>
      <c r="D30" s="79" t="s">
        <v>804</v>
      </c>
      <c r="E30" s="81" t="s">
        <v>805</v>
      </c>
      <c r="F30" s="81" t="s">
        <v>805</v>
      </c>
      <c r="EB30" s="72"/>
    </row>
    <row r="31" spans="1:132" ht="25.5" customHeight="1">
      <c r="A31" s="77" t="s">
        <v>801</v>
      </c>
      <c r="B31" s="77" t="s">
        <v>835</v>
      </c>
      <c r="C31" s="78">
        <v>3760220172310</v>
      </c>
      <c r="D31" s="79" t="s">
        <v>804</v>
      </c>
      <c r="E31" s="81">
        <v>0.99</v>
      </c>
      <c r="F31" s="81">
        <v>0.1</v>
      </c>
      <c r="EB31" s="72"/>
    </row>
    <row r="32" spans="1:132" ht="25.5" customHeight="1">
      <c r="A32" s="77" t="s">
        <v>801</v>
      </c>
      <c r="B32" s="77" t="s">
        <v>835</v>
      </c>
      <c r="C32" s="78">
        <v>3760220172334</v>
      </c>
      <c r="D32" s="79" t="s">
        <v>804</v>
      </c>
      <c r="E32" s="81">
        <v>0.99</v>
      </c>
      <c r="F32" s="81">
        <v>0.1</v>
      </c>
      <c r="EB32" s="72"/>
    </row>
    <row r="33" spans="1:132" ht="25.5" customHeight="1">
      <c r="A33" s="77" t="s">
        <v>801</v>
      </c>
      <c r="B33" s="77" t="s">
        <v>835</v>
      </c>
      <c r="C33" s="78">
        <v>3760220172365</v>
      </c>
      <c r="D33" s="79" t="s">
        <v>804</v>
      </c>
      <c r="E33" s="81">
        <v>0.99</v>
      </c>
      <c r="F33" s="81">
        <v>0.1</v>
      </c>
      <c r="EB33" s="72"/>
    </row>
    <row r="34" spans="1:132" ht="25.5" customHeight="1">
      <c r="A34" s="77" t="s">
        <v>801</v>
      </c>
      <c r="B34" s="77" t="s">
        <v>835</v>
      </c>
      <c r="C34" s="78">
        <v>3760220172303</v>
      </c>
      <c r="D34" s="79" t="s">
        <v>804</v>
      </c>
      <c r="E34" s="81">
        <v>0.99</v>
      </c>
      <c r="F34" s="81">
        <v>0.1</v>
      </c>
      <c r="EB34" s="72"/>
    </row>
    <row r="35" spans="1:132" ht="25.5" customHeight="1">
      <c r="A35" s="77" t="s">
        <v>801</v>
      </c>
      <c r="B35" s="77" t="s">
        <v>835</v>
      </c>
      <c r="C35" s="78">
        <v>3760220172327</v>
      </c>
      <c r="D35" s="79" t="s">
        <v>804</v>
      </c>
      <c r="E35" s="81">
        <v>0.99</v>
      </c>
      <c r="F35" s="81">
        <v>0.1</v>
      </c>
      <c r="EB35" s="72"/>
    </row>
    <row r="36" spans="1:132" ht="25.5" customHeight="1">
      <c r="A36" s="77" t="s">
        <v>801</v>
      </c>
      <c r="B36" s="77" t="s">
        <v>835</v>
      </c>
      <c r="C36" s="78">
        <v>3760220172341</v>
      </c>
      <c r="D36" s="79" t="s">
        <v>804</v>
      </c>
      <c r="E36" s="81">
        <v>0.99</v>
      </c>
      <c r="F36" s="81">
        <v>0.1</v>
      </c>
      <c r="EB36" s="72"/>
    </row>
    <row r="37" spans="1:132" ht="25.5" customHeight="1">
      <c r="A37" s="77" t="s">
        <v>801</v>
      </c>
      <c r="B37" s="77" t="s">
        <v>835</v>
      </c>
      <c r="C37" s="78">
        <v>3760220172358</v>
      </c>
      <c r="D37" s="79" t="s">
        <v>804</v>
      </c>
      <c r="E37" s="81">
        <v>0.99</v>
      </c>
      <c r="F37" s="81">
        <v>0.1</v>
      </c>
      <c r="EB37" s="72"/>
    </row>
    <row r="38" spans="1:132" ht="25.5" customHeight="1">
      <c r="A38" s="77" t="s">
        <v>801</v>
      </c>
      <c r="B38" s="77" t="s">
        <v>835</v>
      </c>
      <c r="C38" s="78">
        <v>3760220172372</v>
      </c>
      <c r="D38" s="79" t="s">
        <v>804</v>
      </c>
      <c r="E38" s="81">
        <v>0.99</v>
      </c>
      <c r="F38" s="81">
        <v>0.1</v>
      </c>
      <c r="EB38" s="72"/>
    </row>
    <row r="39" spans="1:132" ht="25.5" customHeight="1">
      <c r="A39" s="77" t="s">
        <v>801</v>
      </c>
      <c r="B39" s="77" t="s">
        <v>835</v>
      </c>
      <c r="C39" s="78">
        <v>3760220172310</v>
      </c>
      <c r="D39" s="79" t="s">
        <v>804</v>
      </c>
      <c r="E39" s="81">
        <v>0.99</v>
      </c>
      <c r="F39" s="81">
        <v>0.1</v>
      </c>
      <c r="EB39" s="72"/>
    </row>
    <row r="40" spans="1:132" ht="25.5" customHeight="1">
      <c r="A40" s="77" t="s">
        <v>801</v>
      </c>
      <c r="B40" s="77" t="s">
        <v>835</v>
      </c>
      <c r="C40" s="78">
        <v>3760220172334</v>
      </c>
      <c r="D40" s="79" t="s">
        <v>804</v>
      </c>
      <c r="E40" s="81">
        <v>0.99</v>
      </c>
      <c r="F40" s="81">
        <v>0.1</v>
      </c>
      <c r="EB40" s="72"/>
    </row>
    <row r="41" spans="1:132" ht="25.5" customHeight="1">
      <c r="A41" s="77" t="s">
        <v>801</v>
      </c>
      <c r="B41" s="77" t="s">
        <v>835</v>
      </c>
      <c r="C41" s="78">
        <v>3760220172365</v>
      </c>
      <c r="D41" s="79" t="s">
        <v>804</v>
      </c>
      <c r="E41" s="81">
        <v>0.99</v>
      </c>
      <c r="F41" s="81">
        <v>0.1</v>
      </c>
      <c r="EB41" s="72"/>
    </row>
    <row r="42" spans="1:132" ht="25.5" customHeight="1">
      <c r="A42" s="77" t="s">
        <v>801</v>
      </c>
      <c r="B42" s="77" t="s">
        <v>835</v>
      </c>
      <c r="C42" s="78">
        <v>3760220172303</v>
      </c>
      <c r="D42" s="79" t="s">
        <v>804</v>
      </c>
      <c r="E42" s="81">
        <v>0.99</v>
      </c>
      <c r="F42" s="81">
        <v>0.1</v>
      </c>
      <c r="EB42" s="72"/>
    </row>
    <row r="43" spans="1:132" ht="25.5" customHeight="1">
      <c r="A43" s="77" t="s">
        <v>801</v>
      </c>
      <c r="B43" s="77" t="s">
        <v>835</v>
      </c>
      <c r="C43" s="78">
        <v>3760220172327</v>
      </c>
      <c r="D43" s="79" t="s">
        <v>804</v>
      </c>
      <c r="E43" s="81">
        <v>0.99</v>
      </c>
      <c r="F43" s="81">
        <v>0.1</v>
      </c>
      <c r="EB43" s="72"/>
    </row>
    <row r="44" spans="1:132" ht="25.5" customHeight="1">
      <c r="A44" s="77" t="s">
        <v>801</v>
      </c>
      <c r="B44" s="77" t="s">
        <v>835</v>
      </c>
      <c r="C44" s="78">
        <v>3760220172341</v>
      </c>
      <c r="D44" s="79" t="s">
        <v>804</v>
      </c>
      <c r="E44" s="81">
        <v>0.99</v>
      </c>
      <c r="F44" s="81">
        <v>0.1</v>
      </c>
      <c r="EB44" s="72"/>
    </row>
    <row r="45" spans="1:132" ht="25.5" customHeight="1">
      <c r="A45" s="77" t="s">
        <v>801</v>
      </c>
      <c r="B45" s="77" t="s">
        <v>835</v>
      </c>
      <c r="C45" s="78">
        <v>3760220172358</v>
      </c>
      <c r="D45" s="79" t="s">
        <v>804</v>
      </c>
      <c r="E45" s="81">
        <v>0.99</v>
      </c>
      <c r="F45" s="81">
        <v>0.1</v>
      </c>
      <c r="EB45" s="72"/>
    </row>
    <row r="46" spans="1:132" ht="25.5" customHeight="1">
      <c r="A46" s="77" t="s">
        <v>801</v>
      </c>
      <c r="B46" s="77" t="s">
        <v>835</v>
      </c>
      <c r="C46" s="78">
        <v>3760220172372</v>
      </c>
      <c r="D46" s="79" t="s">
        <v>804</v>
      </c>
      <c r="E46" s="81">
        <v>0.99</v>
      </c>
      <c r="F46" s="81">
        <v>0.1</v>
      </c>
      <c r="EB46" s="72"/>
    </row>
    <row r="47" spans="1:132" ht="25.5" customHeight="1">
      <c r="A47" s="77"/>
      <c r="B47" s="77"/>
      <c r="C47" s="78">
        <v>3760220170897</v>
      </c>
      <c r="D47" s="79" t="s">
        <v>830</v>
      </c>
      <c r="E47" s="81" t="s">
        <v>805</v>
      </c>
      <c r="F47" s="81" t="s">
        <v>805</v>
      </c>
      <c r="EB47" s="72"/>
    </row>
    <row r="48" spans="1:132" ht="25.5" customHeight="1">
      <c r="A48" s="77"/>
      <c r="B48" s="77"/>
      <c r="C48" s="78">
        <v>3760220175342</v>
      </c>
      <c r="D48" s="79" t="s">
        <v>830</v>
      </c>
      <c r="E48" s="81">
        <v>0.99</v>
      </c>
      <c r="F48" s="81">
        <v>0.1</v>
      </c>
      <c r="EB48" s="72"/>
    </row>
    <row r="49" spans="1:132" ht="25.5" customHeight="1">
      <c r="A49" s="77"/>
      <c r="B49" s="77"/>
      <c r="C49" s="78">
        <v>3760220175359</v>
      </c>
      <c r="D49" s="79" t="s">
        <v>830</v>
      </c>
      <c r="E49" s="81">
        <v>0.99</v>
      </c>
      <c r="F49" s="81">
        <v>0.1</v>
      </c>
      <c r="EB49" s="72"/>
    </row>
    <row r="50" spans="1:132" ht="25.5" customHeight="1">
      <c r="A50" s="77"/>
      <c r="B50" s="77"/>
      <c r="C50" s="78">
        <v>3760220175366</v>
      </c>
      <c r="D50" s="79" t="s">
        <v>830</v>
      </c>
      <c r="E50" s="81">
        <v>0.99</v>
      </c>
      <c r="F50" s="81">
        <v>0.1</v>
      </c>
      <c r="EB50" s="72"/>
    </row>
    <row r="51" spans="1:132" ht="25.5" customHeight="1">
      <c r="A51" s="77"/>
      <c r="B51" s="77"/>
      <c r="C51" s="78">
        <v>3760220175373</v>
      </c>
      <c r="D51" s="79" t="s">
        <v>830</v>
      </c>
      <c r="E51" s="81">
        <v>0.99</v>
      </c>
      <c r="F51" s="81">
        <v>0.1</v>
      </c>
      <c r="EB51" s="72"/>
    </row>
    <row r="52" spans="1:132" ht="25.5" customHeight="1">
      <c r="A52" s="77"/>
      <c r="B52" s="77"/>
      <c r="C52" s="78">
        <v>3760220175380</v>
      </c>
      <c r="D52" s="79" t="s">
        <v>830</v>
      </c>
      <c r="E52" s="81">
        <v>0.99</v>
      </c>
      <c r="F52" s="81">
        <v>0.1</v>
      </c>
      <c r="EB52" s="72"/>
    </row>
    <row r="53" spans="1:132" ht="25.5" customHeight="1">
      <c r="A53" s="77"/>
      <c r="B53" s="77"/>
      <c r="C53" s="78">
        <v>3760220175397</v>
      </c>
      <c r="D53" s="79" t="s">
        <v>830</v>
      </c>
      <c r="E53" s="81">
        <v>0.99</v>
      </c>
      <c r="F53" s="81">
        <v>0.1</v>
      </c>
      <c r="EB53" s="72"/>
    </row>
    <row r="54" spans="1:132" ht="25.5" customHeight="1">
      <c r="A54" s="77"/>
      <c r="B54" s="77"/>
      <c r="C54" s="78">
        <v>3760220175403</v>
      </c>
      <c r="D54" s="79" t="s">
        <v>830</v>
      </c>
      <c r="E54" s="81">
        <v>0.99</v>
      </c>
      <c r="F54" s="81">
        <v>0.1</v>
      </c>
      <c r="EB54" s="72"/>
    </row>
    <row r="55" spans="1:132" ht="25.5" customHeight="1">
      <c r="A55" s="77"/>
      <c r="B55" s="77"/>
      <c r="C55" s="78">
        <v>3760220175410</v>
      </c>
      <c r="D55" s="79" t="s">
        <v>830</v>
      </c>
      <c r="E55" s="81">
        <v>0.99</v>
      </c>
      <c r="F55" s="81">
        <v>0.1</v>
      </c>
      <c r="EB55" s="72"/>
    </row>
    <row r="56" spans="1:132" ht="25.5" customHeight="1">
      <c r="A56" s="77"/>
      <c r="B56" s="77"/>
      <c r="C56" s="78">
        <v>3760220172549</v>
      </c>
      <c r="D56" s="79" t="s">
        <v>830</v>
      </c>
      <c r="E56" s="81" t="s">
        <v>805</v>
      </c>
      <c r="F56" s="81" t="s">
        <v>805</v>
      </c>
      <c r="EB56" s="72"/>
    </row>
    <row r="57" spans="1:132" ht="25.5" customHeight="1">
      <c r="A57" s="77"/>
      <c r="B57" s="77"/>
      <c r="C57" s="78">
        <v>3760220175335</v>
      </c>
      <c r="D57" s="79" t="s">
        <v>830</v>
      </c>
      <c r="E57" s="81">
        <v>0.99</v>
      </c>
      <c r="F57" s="81">
        <v>0.21</v>
      </c>
      <c r="EB57" s="72"/>
    </row>
    <row r="58" spans="1:132" ht="25.5" customHeight="1">
      <c r="A58" s="77"/>
      <c r="B58" s="77"/>
      <c r="C58" s="78">
        <v>3760220175298</v>
      </c>
      <c r="D58" s="79" t="s">
        <v>830</v>
      </c>
      <c r="E58" s="81">
        <v>0.99</v>
      </c>
      <c r="F58" s="81">
        <v>0.21</v>
      </c>
      <c r="EB58" s="72"/>
    </row>
    <row r="59" spans="1:132" ht="25.5" customHeight="1">
      <c r="A59" s="77"/>
      <c r="B59" s="77"/>
      <c r="C59" s="78">
        <v>3760220175281</v>
      </c>
      <c r="D59" s="79" t="s">
        <v>830</v>
      </c>
      <c r="E59" s="81">
        <v>0.99</v>
      </c>
      <c r="F59" s="81">
        <v>0.21</v>
      </c>
      <c r="EB59" s="72"/>
    </row>
    <row r="60" spans="1:132" ht="25.5" customHeight="1">
      <c r="A60" s="77"/>
      <c r="B60" s="77"/>
      <c r="C60" s="78">
        <v>3760220175267</v>
      </c>
      <c r="D60" s="79" t="s">
        <v>830</v>
      </c>
      <c r="E60" s="81">
        <v>0.99</v>
      </c>
      <c r="F60" s="81">
        <v>0.22</v>
      </c>
      <c r="EB60" s="72"/>
    </row>
    <row r="61" spans="1:132" ht="25.5" customHeight="1">
      <c r="A61" s="77"/>
      <c r="B61" s="77"/>
      <c r="C61" s="78">
        <v>3760220175328</v>
      </c>
      <c r="D61" s="79" t="s">
        <v>830</v>
      </c>
      <c r="E61" s="81">
        <v>0.99</v>
      </c>
      <c r="F61" s="81">
        <v>0.2102</v>
      </c>
      <c r="EB61" s="72"/>
    </row>
    <row r="62" spans="1:132" ht="25.5" customHeight="1">
      <c r="A62" s="77"/>
      <c r="B62" s="77"/>
      <c r="C62" s="78">
        <v>3760220175274</v>
      </c>
      <c r="D62" s="79" t="s">
        <v>830</v>
      </c>
      <c r="E62" s="81">
        <v>0.99</v>
      </c>
      <c r="F62" s="81">
        <v>0.21</v>
      </c>
      <c r="EB62" s="72"/>
    </row>
    <row r="63" spans="1:132" ht="25.5" customHeight="1">
      <c r="A63" s="77"/>
      <c r="B63" s="77"/>
      <c r="C63" s="78">
        <v>3760220175311</v>
      </c>
      <c r="D63" s="79" t="s">
        <v>830</v>
      </c>
      <c r="E63" s="81">
        <v>0.99</v>
      </c>
      <c r="F63" s="81">
        <v>0.2102</v>
      </c>
      <c r="EB63" s="72"/>
    </row>
    <row r="64" spans="1:132" ht="25.5" customHeight="1">
      <c r="A64" s="77"/>
      <c r="B64" s="77"/>
      <c r="C64" s="84">
        <v>3760220172662</v>
      </c>
      <c r="D64" s="79" t="s">
        <v>830</v>
      </c>
      <c r="E64" s="81">
        <v>0.99</v>
      </c>
      <c r="F64" s="81">
        <v>0.2102</v>
      </c>
      <c r="EB64" s="72"/>
    </row>
    <row r="65" spans="1:132" ht="25.5" customHeight="1">
      <c r="A65" s="77" t="s">
        <v>801</v>
      </c>
      <c r="B65" s="77" t="s">
        <v>862</v>
      </c>
      <c r="C65" s="78">
        <v>3760220171375</v>
      </c>
      <c r="D65" s="79" t="s">
        <v>804</v>
      </c>
      <c r="E65" s="81">
        <v>0.99</v>
      </c>
      <c r="F65" s="81">
        <v>0.3</v>
      </c>
      <c r="EB65" s="72"/>
    </row>
    <row r="66" spans="1:132" ht="25.5" customHeight="1">
      <c r="A66" s="77" t="s">
        <v>801</v>
      </c>
      <c r="B66" s="77" t="s">
        <v>862</v>
      </c>
      <c r="C66" s="78">
        <v>3760220171382</v>
      </c>
      <c r="D66" s="79" t="s">
        <v>804</v>
      </c>
      <c r="E66" s="81">
        <v>0.99</v>
      </c>
      <c r="F66" s="81">
        <v>0.3</v>
      </c>
      <c r="EB66" s="72"/>
    </row>
    <row r="67" spans="1:132" ht="25.5" customHeight="1">
      <c r="A67" s="77" t="s">
        <v>801</v>
      </c>
      <c r="B67" s="77" t="s">
        <v>862</v>
      </c>
      <c r="C67" s="78">
        <v>3760220171399</v>
      </c>
      <c r="D67" s="79" t="s">
        <v>804</v>
      </c>
      <c r="E67" s="81">
        <v>0.99</v>
      </c>
      <c r="F67" s="81">
        <v>0.3</v>
      </c>
      <c r="EB67" s="72"/>
    </row>
    <row r="68" spans="1:132" ht="25.5" customHeight="1">
      <c r="A68" s="77" t="s">
        <v>801</v>
      </c>
      <c r="B68" s="77" t="s">
        <v>865</v>
      </c>
      <c r="C68" s="78">
        <v>3760220170415</v>
      </c>
      <c r="D68" s="79" t="s">
        <v>867</v>
      </c>
      <c r="E68" s="81">
        <v>0.99</v>
      </c>
      <c r="F68" s="81"/>
      <c r="EB68" s="72"/>
    </row>
    <row r="69" spans="1:132" ht="25.5" customHeight="1">
      <c r="A69" s="77" t="s">
        <v>801</v>
      </c>
      <c r="B69" s="77" t="s">
        <v>865</v>
      </c>
      <c r="C69" s="78">
        <v>3760220170422</v>
      </c>
      <c r="D69" s="79" t="s">
        <v>867</v>
      </c>
      <c r="E69" s="81">
        <v>0.99</v>
      </c>
      <c r="F69" s="81"/>
      <c r="EB69" s="72"/>
    </row>
    <row r="70" spans="1:132" ht="25.5" customHeight="1">
      <c r="A70" s="77" t="s">
        <v>801</v>
      </c>
      <c r="B70" s="77" t="s">
        <v>865</v>
      </c>
      <c r="C70" s="78">
        <v>3760220170439</v>
      </c>
      <c r="D70" s="79" t="s">
        <v>867</v>
      </c>
      <c r="E70" s="81">
        <v>0.99</v>
      </c>
      <c r="F70" s="81"/>
      <c r="EB70" s="72"/>
    </row>
    <row r="71" spans="1:132" ht="25.5" customHeight="1">
      <c r="A71" s="77" t="s">
        <v>801</v>
      </c>
      <c r="B71" s="77" t="s">
        <v>868</v>
      </c>
      <c r="C71" s="78">
        <v>3760220171368</v>
      </c>
      <c r="D71" s="79" t="s">
        <v>870</v>
      </c>
      <c r="E71" s="81">
        <v>0.9996</v>
      </c>
      <c r="F71" s="81">
        <v>0.055</v>
      </c>
      <c r="EB71" s="72"/>
    </row>
    <row r="72" spans="1:132" ht="25.5" customHeight="1">
      <c r="A72" s="77"/>
      <c r="B72" s="77"/>
      <c r="C72" s="78">
        <v>3760220173393</v>
      </c>
      <c r="D72" s="79" t="s">
        <v>830</v>
      </c>
      <c r="E72" s="81">
        <v>1</v>
      </c>
      <c r="F72" s="81">
        <v>0.66</v>
      </c>
      <c r="EB72" s="72"/>
    </row>
    <row r="73" spans="1:132" ht="25.5" customHeight="1">
      <c r="A73" s="77"/>
      <c r="B73" s="77"/>
      <c r="C73" s="78">
        <v>3760220173447</v>
      </c>
      <c r="D73" s="79" t="s">
        <v>830</v>
      </c>
      <c r="E73" s="81">
        <v>0.9925</v>
      </c>
      <c r="F73" s="81">
        <v>0.6494</v>
      </c>
      <c r="EB73" s="72"/>
    </row>
    <row r="74" spans="1:132" ht="25.5" customHeight="1">
      <c r="A74" s="77"/>
      <c r="B74" s="77"/>
      <c r="C74" s="78">
        <v>3760220173263</v>
      </c>
      <c r="D74" s="79" t="s">
        <v>830</v>
      </c>
      <c r="E74" s="81">
        <v>1</v>
      </c>
      <c r="F74" s="81">
        <v>0.367</v>
      </c>
      <c r="EB74" s="72"/>
    </row>
    <row r="75" spans="1:132" ht="25.5" customHeight="1">
      <c r="A75" s="77" t="s">
        <v>801</v>
      </c>
      <c r="B75" s="77" t="s">
        <v>874</v>
      </c>
      <c r="C75" s="78">
        <v>3760220170446</v>
      </c>
      <c r="D75" s="79" t="s">
        <v>804</v>
      </c>
      <c r="E75" s="81">
        <v>1</v>
      </c>
      <c r="F75" s="81">
        <v>0.23</v>
      </c>
      <c r="EB75" s="72"/>
    </row>
    <row r="76" spans="1:132" ht="25.5" customHeight="1">
      <c r="A76" s="77" t="s">
        <v>801</v>
      </c>
      <c r="B76" s="77" t="s">
        <v>874</v>
      </c>
      <c r="C76" s="78">
        <v>3760220170453</v>
      </c>
      <c r="D76" s="79" t="s">
        <v>804</v>
      </c>
      <c r="E76" s="81">
        <v>1</v>
      </c>
      <c r="F76" s="81">
        <v>0.23</v>
      </c>
      <c r="EB76" s="72"/>
    </row>
    <row r="77" spans="1:132" ht="25.5" customHeight="1">
      <c r="A77" s="77" t="s">
        <v>801</v>
      </c>
      <c r="B77" s="77" t="s">
        <v>874</v>
      </c>
      <c r="C77" s="78">
        <v>3760220170477</v>
      </c>
      <c r="D77" s="79" t="s">
        <v>804</v>
      </c>
      <c r="E77" s="81">
        <v>1</v>
      </c>
      <c r="F77" s="81">
        <v>0.23</v>
      </c>
      <c r="EB77" s="72"/>
    </row>
    <row r="78" spans="1:132" ht="25.5" customHeight="1">
      <c r="A78" s="77" t="s">
        <v>801</v>
      </c>
      <c r="B78" s="77" t="s">
        <v>874</v>
      </c>
      <c r="C78" s="78">
        <v>3760220170507</v>
      </c>
      <c r="D78" s="79" t="s">
        <v>804</v>
      </c>
      <c r="E78" s="81">
        <v>1</v>
      </c>
      <c r="F78" s="81">
        <v>0.23</v>
      </c>
      <c r="EB78" s="72"/>
    </row>
    <row r="79" spans="1:132" ht="25.5" customHeight="1">
      <c r="A79" s="77" t="s">
        <v>801</v>
      </c>
      <c r="B79" s="77" t="s">
        <v>879</v>
      </c>
      <c r="C79" s="78">
        <v>3760220170644</v>
      </c>
      <c r="D79" s="79" t="s">
        <v>804</v>
      </c>
      <c r="E79" s="81">
        <v>1</v>
      </c>
      <c r="F79" s="81">
        <v>0.1</v>
      </c>
      <c r="EB79" s="72"/>
    </row>
    <row r="80" spans="1:132" ht="25.5" customHeight="1">
      <c r="A80" s="77" t="s">
        <v>801</v>
      </c>
      <c r="B80" s="77" t="s">
        <v>879</v>
      </c>
      <c r="C80" s="78">
        <v>3760220170651</v>
      </c>
      <c r="D80" s="79" t="s">
        <v>804</v>
      </c>
      <c r="E80" s="81">
        <v>1</v>
      </c>
      <c r="F80" s="81">
        <v>0.1</v>
      </c>
      <c r="EB80" s="72"/>
    </row>
    <row r="81" spans="1:132" ht="25.5" customHeight="1">
      <c r="A81" s="77" t="s">
        <v>801</v>
      </c>
      <c r="B81" s="77" t="s">
        <v>879</v>
      </c>
      <c r="C81" s="78">
        <v>3760220170668</v>
      </c>
      <c r="D81" s="79" t="s">
        <v>804</v>
      </c>
      <c r="E81" s="81">
        <v>1</v>
      </c>
      <c r="F81" s="81">
        <v>0.1</v>
      </c>
      <c r="EB81" s="72"/>
    </row>
    <row r="82" spans="1:132" ht="25.5" customHeight="1">
      <c r="A82" s="77" t="s">
        <v>801</v>
      </c>
      <c r="B82" s="77" t="s">
        <v>883</v>
      </c>
      <c r="C82" s="78">
        <v>3760220170576</v>
      </c>
      <c r="D82" s="79" t="s">
        <v>804</v>
      </c>
      <c r="E82" s="81">
        <v>1</v>
      </c>
      <c r="F82" s="81">
        <v>0.1</v>
      </c>
      <c r="EB82" s="72"/>
    </row>
    <row r="83" spans="1:132" ht="25.5" customHeight="1">
      <c r="A83" s="77" t="s">
        <v>801</v>
      </c>
      <c r="B83" s="77" t="s">
        <v>883</v>
      </c>
      <c r="C83" s="78">
        <v>3760220170583</v>
      </c>
      <c r="D83" s="79" t="s">
        <v>804</v>
      </c>
      <c r="E83" s="81">
        <v>1</v>
      </c>
      <c r="F83" s="81">
        <v>0.1</v>
      </c>
      <c r="EB83" s="72"/>
    </row>
    <row r="84" spans="1:132" ht="25.5" customHeight="1">
      <c r="A84" s="77" t="s">
        <v>801</v>
      </c>
      <c r="B84" s="77" t="s">
        <v>883</v>
      </c>
      <c r="C84" s="78">
        <v>3760220170606</v>
      </c>
      <c r="D84" s="79" t="s">
        <v>804</v>
      </c>
      <c r="E84" s="81">
        <v>1</v>
      </c>
      <c r="F84" s="81">
        <v>0.1</v>
      </c>
      <c r="EB84" s="72"/>
    </row>
    <row r="85" spans="1:132" ht="25.5" customHeight="1">
      <c r="A85" s="77" t="s">
        <v>801</v>
      </c>
      <c r="B85" s="77" t="s">
        <v>883</v>
      </c>
      <c r="C85" s="78">
        <v>3760220170637</v>
      </c>
      <c r="D85" s="79" t="s">
        <v>804</v>
      </c>
      <c r="E85" s="81">
        <v>1</v>
      </c>
      <c r="F85" s="81">
        <v>0.1</v>
      </c>
      <c r="EB85" s="72"/>
    </row>
    <row r="86" spans="1:132" ht="25.5" customHeight="1">
      <c r="A86" s="77" t="s">
        <v>888</v>
      </c>
      <c r="B86" s="77" t="s">
        <v>889</v>
      </c>
      <c r="C86" s="78">
        <v>3760220170699</v>
      </c>
      <c r="D86" s="79" t="s">
        <v>804</v>
      </c>
      <c r="E86" s="81">
        <v>1</v>
      </c>
      <c r="F86" s="81">
        <v>0.45</v>
      </c>
      <c r="EB86" s="72"/>
    </row>
    <row r="87" spans="1:132" ht="25.5" customHeight="1">
      <c r="A87" s="77" t="s">
        <v>888</v>
      </c>
      <c r="B87" s="77" t="s">
        <v>889</v>
      </c>
      <c r="C87" s="78">
        <v>3760220171566</v>
      </c>
      <c r="D87" s="79" t="s">
        <v>804</v>
      </c>
      <c r="E87" s="81">
        <v>1</v>
      </c>
      <c r="F87" s="81">
        <v>0.43</v>
      </c>
      <c r="EB87" s="72"/>
    </row>
    <row r="88" spans="1:132" ht="25.5" customHeight="1">
      <c r="A88" s="77" t="s">
        <v>888</v>
      </c>
      <c r="B88" s="77" t="s">
        <v>889</v>
      </c>
      <c r="C88" s="78">
        <v>3760220171689</v>
      </c>
      <c r="D88" s="79" t="s">
        <v>804</v>
      </c>
      <c r="E88" s="81">
        <v>1</v>
      </c>
      <c r="F88" s="81">
        <v>0.43</v>
      </c>
      <c r="EB88" s="72"/>
    </row>
    <row r="89" spans="1:132" ht="25.5" customHeight="1">
      <c r="A89" s="77" t="s">
        <v>888</v>
      </c>
      <c r="B89" s="77" t="s">
        <v>889</v>
      </c>
      <c r="C89" s="78">
        <v>3760220171696</v>
      </c>
      <c r="D89" s="79" t="s">
        <v>804</v>
      </c>
      <c r="E89" s="81">
        <v>1</v>
      </c>
      <c r="F89" s="81">
        <v>0.43</v>
      </c>
      <c r="EB89" s="72"/>
    </row>
    <row r="90" spans="1:132" ht="25.5" customHeight="1">
      <c r="A90" s="77" t="s">
        <v>888</v>
      </c>
      <c r="B90" s="77" t="s">
        <v>889</v>
      </c>
      <c r="C90" s="78">
        <v>3760220171702</v>
      </c>
      <c r="D90" s="79" t="s">
        <v>804</v>
      </c>
      <c r="E90" s="81">
        <v>1</v>
      </c>
      <c r="F90" s="81">
        <v>0.43</v>
      </c>
      <c r="EB90" s="72"/>
    </row>
    <row r="91" spans="1:132" ht="25.5" customHeight="1">
      <c r="A91" s="77"/>
      <c r="B91" s="77"/>
      <c r="C91" s="78">
        <v>3760220173300</v>
      </c>
      <c r="D91" s="79" t="s">
        <v>830</v>
      </c>
      <c r="E91" s="81">
        <v>1</v>
      </c>
      <c r="F91" s="81">
        <v>0.26</v>
      </c>
      <c r="EB91" s="72"/>
    </row>
    <row r="92" spans="1:132" ht="25.5" customHeight="1">
      <c r="A92" s="77" t="s">
        <v>888</v>
      </c>
      <c r="B92" s="77" t="s">
        <v>889</v>
      </c>
      <c r="C92" s="78">
        <v>3760220170729</v>
      </c>
      <c r="D92" s="79" t="s">
        <v>804</v>
      </c>
      <c r="E92" s="81">
        <v>1</v>
      </c>
      <c r="F92" s="81">
        <v>0.44</v>
      </c>
      <c r="EB92" s="72"/>
    </row>
    <row r="93" spans="1:132" ht="25.5" customHeight="1">
      <c r="A93" s="77" t="s">
        <v>888</v>
      </c>
      <c r="B93" s="77" t="s">
        <v>889</v>
      </c>
      <c r="C93" s="78">
        <v>3760220170743</v>
      </c>
      <c r="D93" s="79" t="s">
        <v>804</v>
      </c>
      <c r="E93" s="81">
        <v>1</v>
      </c>
      <c r="F93" s="81">
        <v>0.44</v>
      </c>
      <c r="EB93" s="72"/>
    </row>
    <row r="94" spans="1:132" ht="25.5" customHeight="1">
      <c r="A94" s="77" t="s">
        <v>888</v>
      </c>
      <c r="B94" s="77" t="s">
        <v>889</v>
      </c>
      <c r="C94" s="78">
        <v>3760220170781</v>
      </c>
      <c r="D94" s="79" t="s">
        <v>804</v>
      </c>
      <c r="E94" s="81">
        <v>1</v>
      </c>
      <c r="F94" s="81">
        <v>0.78</v>
      </c>
      <c r="EB94" s="72"/>
    </row>
    <row r="95" spans="1:132" ht="25.5" customHeight="1">
      <c r="A95" s="77" t="s">
        <v>888</v>
      </c>
      <c r="B95" s="77" t="s">
        <v>889</v>
      </c>
      <c r="C95" s="78">
        <v>3760220170798</v>
      </c>
      <c r="D95" s="79" t="s">
        <v>804</v>
      </c>
      <c r="E95" s="81">
        <v>1</v>
      </c>
      <c r="F95" s="81">
        <v>0.78</v>
      </c>
      <c r="EB95" s="72"/>
    </row>
    <row r="96" spans="1:132" ht="24.75" customHeight="1">
      <c r="A96" s="77" t="s">
        <v>888</v>
      </c>
      <c r="B96" s="77" t="s">
        <v>889</v>
      </c>
      <c r="C96" s="78">
        <v>3760220170804</v>
      </c>
      <c r="D96" s="79" t="s">
        <v>804</v>
      </c>
      <c r="E96" s="81">
        <v>1</v>
      </c>
      <c r="F96" s="81">
        <v>0.78</v>
      </c>
      <c r="EB96" s="72"/>
    </row>
    <row r="97" spans="1:132" ht="25.5" customHeight="1">
      <c r="A97" s="77" t="s">
        <v>888</v>
      </c>
      <c r="B97" s="77" t="s">
        <v>889</v>
      </c>
      <c r="C97" s="78">
        <v>3760220170811</v>
      </c>
      <c r="D97" s="79" t="s">
        <v>804</v>
      </c>
      <c r="E97" s="81">
        <v>1</v>
      </c>
      <c r="F97" s="81">
        <v>0.78</v>
      </c>
      <c r="EB97" s="72"/>
    </row>
    <row r="98" spans="1:132" ht="25.5" customHeight="1">
      <c r="A98" s="77" t="s">
        <v>888</v>
      </c>
      <c r="B98" s="77" t="s">
        <v>889</v>
      </c>
      <c r="C98" s="78">
        <v>3760220170828</v>
      </c>
      <c r="D98" s="79" t="s">
        <v>804</v>
      </c>
      <c r="E98" s="81">
        <v>1</v>
      </c>
      <c r="F98" s="81">
        <v>0.8</v>
      </c>
      <c r="EB98" s="72"/>
    </row>
    <row r="99" spans="1:132" ht="25.5" customHeight="1">
      <c r="A99" s="77" t="s">
        <v>888</v>
      </c>
      <c r="B99" s="77" t="s">
        <v>889</v>
      </c>
      <c r="C99" s="78">
        <v>3760220171726</v>
      </c>
      <c r="D99" s="79" t="s">
        <v>804</v>
      </c>
      <c r="E99" s="81">
        <v>1</v>
      </c>
      <c r="F99" s="81">
        <v>0.79</v>
      </c>
      <c r="EB99" s="72"/>
    </row>
    <row r="100" spans="1:132" ht="25.5" customHeight="1">
      <c r="A100" s="77" t="s">
        <v>888</v>
      </c>
      <c r="B100" s="77" t="s">
        <v>889</v>
      </c>
      <c r="C100" s="78">
        <v>3760220171719</v>
      </c>
      <c r="D100" s="79" t="s">
        <v>804</v>
      </c>
      <c r="E100" s="81">
        <v>1</v>
      </c>
      <c r="F100" s="81">
        <v>0.79</v>
      </c>
      <c r="EB100" s="72"/>
    </row>
    <row r="101" spans="1:132" ht="25.5" customHeight="1">
      <c r="A101" s="77" t="s">
        <v>888</v>
      </c>
      <c r="B101" s="77" t="s">
        <v>889</v>
      </c>
      <c r="C101" s="78">
        <v>3760220170842</v>
      </c>
      <c r="D101" s="79" t="s">
        <v>804</v>
      </c>
      <c r="E101" s="81">
        <v>1</v>
      </c>
      <c r="F101" s="81">
        <v>0.81</v>
      </c>
      <c r="EB101" s="72"/>
    </row>
    <row r="102" spans="1:132" ht="25.5" customHeight="1">
      <c r="A102" s="77" t="s">
        <v>888</v>
      </c>
      <c r="B102" s="77" t="s">
        <v>889</v>
      </c>
      <c r="C102" s="78">
        <v>3760220170866</v>
      </c>
      <c r="D102" s="79" t="s">
        <v>804</v>
      </c>
      <c r="E102" s="81">
        <v>1</v>
      </c>
      <c r="F102" s="81">
        <v>0.81</v>
      </c>
      <c r="EB102" s="72"/>
    </row>
    <row r="103" spans="1:132" ht="25.5" customHeight="1">
      <c r="A103" s="77" t="s">
        <v>888</v>
      </c>
      <c r="B103" s="77" t="s">
        <v>889</v>
      </c>
      <c r="C103" s="78">
        <v>3760220170880</v>
      </c>
      <c r="D103" s="79" t="s">
        <v>804</v>
      </c>
      <c r="E103" s="81">
        <v>1</v>
      </c>
      <c r="F103" s="81">
        <v>0.81</v>
      </c>
      <c r="EB103" s="72"/>
    </row>
    <row r="104" spans="1:132" ht="25.5" customHeight="1">
      <c r="A104" s="77"/>
      <c r="B104" s="77"/>
      <c r="C104" s="78">
        <v>3760220175229</v>
      </c>
      <c r="D104" s="79" t="s">
        <v>830</v>
      </c>
      <c r="E104" s="81">
        <v>1</v>
      </c>
      <c r="F104" s="81">
        <v>0.82</v>
      </c>
      <c r="EB104" s="72"/>
    </row>
    <row r="105" spans="1:132" ht="25.5" customHeight="1">
      <c r="A105" s="77"/>
      <c r="B105" s="77"/>
      <c r="C105" s="78">
        <v>3760220175236</v>
      </c>
      <c r="D105" s="79" t="s">
        <v>830</v>
      </c>
      <c r="E105" s="81">
        <v>1</v>
      </c>
      <c r="F105" s="81">
        <v>0.76</v>
      </c>
      <c r="EB105" s="72"/>
    </row>
    <row r="106" spans="1:132" ht="25.5" customHeight="1">
      <c r="A106" s="77"/>
      <c r="B106" s="77"/>
      <c r="C106" s="78">
        <v>3760220175243</v>
      </c>
      <c r="D106" s="79" t="s">
        <v>830</v>
      </c>
      <c r="E106" s="81">
        <v>1</v>
      </c>
      <c r="F106" s="81">
        <v>0.76</v>
      </c>
      <c r="EB106" s="72"/>
    </row>
    <row r="107" spans="1:132" ht="25.5" customHeight="1">
      <c r="A107" s="77" t="s">
        <v>801</v>
      </c>
      <c r="B107" s="77" t="s">
        <v>802</v>
      </c>
      <c r="C107" s="78">
        <v>3760220175250</v>
      </c>
      <c r="D107" s="79" t="s">
        <v>830</v>
      </c>
      <c r="E107" s="81">
        <v>1</v>
      </c>
      <c r="F107" s="81">
        <v>0.73</v>
      </c>
      <c r="EB107" s="72"/>
    </row>
    <row r="108" spans="1:132" ht="25.5" customHeight="1">
      <c r="A108" s="77" t="s">
        <v>888</v>
      </c>
      <c r="B108" s="77" t="s">
        <v>912</v>
      </c>
      <c r="C108" s="78">
        <v>3760220170514</v>
      </c>
      <c r="D108" s="79" t="s">
        <v>804</v>
      </c>
      <c r="E108" s="81">
        <v>1</v>
      </c>
      <c r="F108" s="81">
        <v>0.1</v>
      </c>
      <c r="EB108" s="72"/>
    </row>
    <row r="109" spans="1:132" ht="25.5" customHeight="1">
      <c r="A109" s="77" t="s">
        <v>888</v>
      </c>
      <c r="B109" s="77" t="s">
        <v>912</v>
      </c>
      <c r="C109" s="78">
        <v>3760220170521</v>
      </c>
      <c r="D109" s="79" t="s">
        <v>804</v>
      </c>
      <c r="E109" s="81">
        <v>1</v>
      </c>
      <c r="F109" s="81">
        <v>0.1</v>
      </c>
      <c r="EB109" s="72"/>
    </row>
    <row r="110" spans="1:132" ht="25.5" customHeight="1">
      <c r="A110" s="77" t="s">
        <v>888</v>
      </c>
      <c r="B110" s="77" t="s">
        <v>912</v>
      </c>
      <c r="C110" s="78">
        <v>3760220170538</v>
      </c>
      <c r="D110" s="79" t="s">
        <v>804</v>
      </c>
      <c r="E110" s="81">
        <v>1</v>
      </c>
      <c r="F110" s="81">
        <v>0.1</v>
      </c>
      <c r="EB110" s="72"/>
    </row>
    <row r="111" spans="1:132" ht="25.5" customHeight="1">
      <c r="A111" s="77" t="s">
        <v>888</v>
      </c>
      <c r="B111" s="77" t="s">
        <v>912</v>
      </c>
      <c r="C111" s="78">
        <v>3760220170545</v>
      </c>
      <c r="D111" s="79" t="s">
        <v>804</v>
      </c>
      <c r="E111" s="81">
        <v>1</v>
      </c>
      <c r="F111" s="81">
        <v>0.1</v>
      </c>
      <c r="EB111" s="72"/>
    </row>
    <row r="112" spans="1:132" ht="25.5" customHeight="1">
      <c r="A112" s="77" t="s">
        <v>917</v>
      </c>
      <c r="B112" s="77" t="s">
        <v>918</v>
      </c>
      <c r="C112" s="78">
        <v>3760220171016</v>
      </c>
      <c r="D112" s="79" t="s">
        <v>804</v>
      </c>
      <c r="E112" s="81">
        <v>1</v>
      </c>
      <c r="F112" s="81">
        <v>0.25</v>
      </c>
      <c r="EB112" s="72"/>
    </row>
    <row r="113" spans="1:132" ht="25.5" customHeight="1">
      <c r="A113" s="77" t="s">
        <v>917</v>
      </c>
      <c r="B113" s="77" t="s">
        <v>918</v>
      </c>
      <c r="C113" s="78">
        <v>3760220171023</v>
      </c>
      <c r="D113" s="79" t="s">
        <v>804</v>
      </c>
      <c r="E113" s="81">
        <v>1</v>
      </c>
      <c r="F113" s="81">
        <v>0.25</v>
      </c>
      <c r="EB113" s="72"/>
    </row>
    <row r="114" spans="1:132" ht="25.5" customHeight="1">
      <c r="A114" s="77" t="s">
        <v>917</v>
      </c>
      <c r="B114" s="77" t="s">
        <v>918</v>
      </c>
      <c r="C114" s="78">
        <v>3760220171030</v>
      </c>
      <c r="D114" s="79" t="s">
        <v>804</v>
      </c>
      <c r="E114" s="81">
        <v>1</v>
      </c>
      <c r="F114" s="81">
        <v>0.25</v>
      </c>
      <c r="EB114" s="72"/>
    </row>
    <row r="115" spans="1:132" ht="25.5" customHeight="1">
      <c r="A115" s="77" t="s">
        <v>917</v>
      </c>
      <c r="B115" s="77" t="s">
        <v>918</v>
      </c>
      <c r="C115" s="78">
        <v>3760220171047</v>
      </c>
      <c r="D115" s="79" t="s">
        <v>804</v>
      </c>
      <c r="E115" s="81">
        <v>1</v>
      </c>
      <c r="F115" s="81">
        <v>0.25</v>
      </c>
      <c r="EB115" s="72"/>
    </row>
    <row r="116" spans="1:132" ht="25.5" customHeight="1">
      <c r="A116" s="77" t="s">
        <v>917</v>
      </c>
      <c r="B116" s="77" t="s">
        <v>918</v>
      </c>
      <c r="C116" s="78">
        <v>3760220171061</v>
      </c>
      <c r="D116" s="79" t="s">
        <v>804</v>
      </c>
      <c r="E116" s="81">
        <v>1</v>
      </c>
      <c r="F116" s="81">
        <v>0.25</v>
      </c>
      <c r="EB116" s="72"/>
    </row>
    <row r="117" spans="1:132" ht="25.5" customHeight="1">
      <c r="A117" s="77"/>
      <c r="B117" s="77"/>
      <c r="C117" s="78">
        <v>3760220172266</v>
      </c>
      <c r="D117" s="79" t="s">
        <v>830</v>
      </c>
      <c r="E117" s="81">
        <v>1</v>
      </c>
      <c r="F117" s="81">
        <v>0.41</v>
      </c>
      <c r="EB117" s="72"/>
    </row>
    <row r="118" spans="1:132" ht="25.5" customHeight="1">
      <c r="A118" s="77"/>
      <c r="B118" s="77"/>
      <c r="C118" s="78">
        <v>3760220172273</v>
      </c>
      <c r="D118" s="79" t="s">
        <v>830</v>
      </c>
      <c r="E118" s="81">
        <v>1</v>
      </c>
      <c r="F118" s="81">
        <v>0.41</v>
      </c>
      <c r="EB118" s="72"/>
    </row>
    <row r="119" spans="1:132" ht="25.5" customHeight="1">
      <c r="A119" s="77"/>
      <c r="B119" s="77"/>
      <c r="C119" s="78">
        <v>3760220172778</v>
      </c>
      <c r="D119" s="79" t="s">
        <v>830</v>
      </c>
      <c r="E119" s="81">
        <v>1</v>
      </c>
      <c r="F119" s="81">
        <v>0.22</v>
      </c>
      <c r="EB119" s="72"/>
    </row>
    <row r="120" spans="1:132" ht="25.5" customHeight="1">
      <c r="A120" s="77"/>
      <c r="B120" s="77"/>
      <c r="C120" s="78">
        <v>3760220172785</v>
      </c>
      <c r="D120" s="79" t="s">
        <v>830</v>
      </c>
      <c r="E120" s="81">
        <v>1</v>
      </c>
      <c r="F120" s="81">
        <v>0.22</v>
      </c>
      <c r="EB120" s="72"/>
    </row>
    <row r="121" spans="1:132" ht="25.5" customHeight="1">
      <c r="A121" s="77" t="s">
        <v>917</v>
      </c>
      <c r="B121" s="77" t="s">
        <v>928</v>
      </c>
      <c r="C121" s="78">
        <v>3760220171078</v>
      </c>
      <c r="D121" s="79" t="s">
        <v>804</v>
      </c>
      <c r="E121" s="81">
        <v>0.99</v>
      </c>
      <c r="F121" s="81">
        <v>0.1</v>
      </c>
      <c r="EB121" s="72"/>
    </row>
    <row r="122" spans="1:132" ht="25.5" customHeight="1">
      <c r="A122" s="77" t="s">
        <v>917</v>
      </c>
      <c r="B122" s="77" t="s">
        <v>928</v>
      </c>
      <c r="C122" s="78">
        <v>3760220171085</v>
      </c>
      <c r="D122" s="79" t="s">
        <v>804</v>
      </c>
      <c r="E122" s="81">
        <v>0.99</v>
      </c>
      <c r="F122" s="81">
        <v>0.1</v>
      </c>
      <c r="EB122" s="72"/>
    </row>
    <row r="123" spans="1:132" ht="25.5" customHeight="1">
      <c r="A123" s="77" t="s">
        <v>917</v>
      </c>
      <c r="B123" s="77" t="s">
        <v>928</v>
      </c>
      <c r="C123" s="78">
        <v>3760220171092</v>
      </c>
      <c r="D123" s="79" t="s">
        <v>804</v>
      </c>
      <c r="E123" s="81">
        <v>0.99</v>
      </c>
      <c r="F123" s="81">
        <v>0.1</v>
      </c>
      <c r="EB123" s="72"/>
    </row>
    <row r="124" spans="1:132" ht="25.5" customHeight="1">
      <c r="A124" s="77" t="s">
        <v>917</v>
      </c>
      <c r="B124" s="77" t="s">
        <v>931</v>
      </c>
      <c r="C124" s="78">
        <v>3760220171108</v>
      </c>
      <c r="D124" s="79" t="s">
        <v>804</v>
      </c>
      <c r="E124" s="81">
        <v>1</v>
      </c>
      <c r="F124" s="81">
        <v>0.4305</v>
      </c>
      <c r="EB124" s="72"/>
    </row>
    <row r="125" spans="1:132" ht="25.5" customHeight="1">
      <c r="A125" s="77" t="s">
        <v>917</v>
      </c>
      <c r="B125" s="77" t="s">
        <v>931</v>
      </c>
      <c r="C125" s="78">
        <v>3760220171115</v>
      </c>
      <c r="D125" s="79" t="s">
        <v>804</v>
      </c>
      <c r="E125" s="81">
        <v>0.9999</v>
      </c>
      <c r="F125" s="81">
        <v>0.4305</v>
      </c>
      <c r="EB125" s="72"/>
    </row>
    <row r="126" spans="1:132" ht="25.5" customHeight="1">
      <c r="A126" s="77" t="s">
        <v>917</v>
      </c>
      <c r="B126" s="77" t="s">
        <v>931</v>
      </c>
      <c r="C126" s="78">
        <v>3760220171122</v>
      </c>
      <c r="D126" s="79" t="s">
        <v>804</v>
      </c>
      <c r="E126" s="81">
        <v>1</v>
      </c>
      <c r="F126" s="81">
        <v>0.4341</v>
      </c>
      <c r="EB126" s="72"/>
    </row>
    <row r="127" spans="1:132" ht="25.5" customHeight="1">
      <c r="A127" s="77" t="s">
        <v>917</v>
      </c>
      <c r="B127" s="77" t="s">
        <v>931</v>
      </c>
      <c r="C127" s="78">
        <v>3760220171139</v>
      </c>
      <c r="D127" s="79" t="s">
        <v>804</v>
      </c>
      <c r="E127" s="81">
        <v>1</v>
      </c>
      <c r="F127" s="81">
        <v>0.4305</v>
      </c>
      <c r="EB127" s="72"/>
    </row>
    <row r="128" spans="1:132" ht="25.5" customHeight="1">
      <c r="A128" s="77" t="s">
        <v>917</v>
      </c>
      <c r="B128" s="77" t="s">
        <v>936</v>
      </c>
      <c r="C128" s="78">
        <v>3760220171153</v>
      </c>
      <c r="D128" s="79" t="s">
        <v>804</v>
      </c>
      <c r="E128" s="81">
        <v>0.99</v>
      </c>
      <c r="F128" s="81">
        <v>0.1</v>
      </c>
      <c r="EB128" s="72"/>
    </row>
    <row r="129" spans="1:132" ht="25.5" customHeight="1">
      <c r="A129" s="77" t="s">
        <v>917</v>
      </c>
      <c r="B129" s="77" t="s">
        <v>936</v>
      </c>
      <c r="C129" s="78">
        <v>3760220171184</v>
      </c>
      <c r="D129" s="79" t="s">
        <v>804</v>
      </c>
      <c r="E129" s="81">
        <v>0.99</v>
      </c>
      <c r="F129" s="81">
        <v>0.1</v>
      </c>
      <c r="EB129" s="72"/>
    </row>
    <row r="130" spans="1:132" ht="25.5" customHeight="1">
      <c r="A130" s="77" t="s">
        <v>917</v>
      </c>
      <c r="B130" s="77" t="s">
        <v>936</v>
      </c>
      <c r="C130" s="78">
        <v>3760220172198</v>
      </c>
      <c r="D130" s="79" t="s">
        <v>804</v>
      </c>
      <c r="E130" s="81">
        <v>0.99</v>
      </c>
      <c r="F130" s="81">
        <v>0.1</v>
      </c>
      <c r="EB130" s="72"/>
    </row>
    <row r="131" spans="1:132" ht="25.5" customHeight="1">
      <c r="A131" s="77" t="s">
        <v>917</v>
      </c>
      <c r="B131" s="77" t="s">
        <v>936</v>
      </c>
      <c r="C131" s="78">
        <v>3760220172204</v>
      </c>
      <c r="D131" s="79" t="s">
        <v>804</v>
      </c>
      <c r="E131" s="81">
        <v>0.99</v>
      </c>
      <c r="F131" s="81">
        <v>0.1</v>
      </c>
      <c r="EB131" s="72"/>
    </row>
    <row r="132" spans="1:132" ht="25.5" customHeight="1">
      <c r="A132" s="77" t="s">
        <v>917</v>
      </c>
      <c r="B132" s="77" t="s">
        <v>941</v>
      </c>
      <c r="C132" s="78">
        <v>3760220171191</v>
      </c>
      <c r="D132" s="79" t="s">
        <v>804</v>
      </c>
      <c r="E132" s="81">
        <v>0.99</v>
      </c>
      <c r="F132" s="81">
        <v>0.1</v>
      </c>
      <c r="EB132" s="72"/>
    </row>
    <row r="133" spans="1:132" ht="25.5" customHeight="1">
      <c r="A133" s="77" t="s">
        <v>917</v>
      </c>
      <c r="B133" s="77" t="s">
        <v>941</v>
      </c>
      <c r="C133" s="78">
        <v>3760220171207</v>
      </c>
      <c r="D133" s="79" t="s">
        <v>804</v>
      </c>
      <c r="E133" s="81">
        <v>0.99</v>
      </c>
      <c r="F133" s="81">
        <v>0.1</v>
      </c>
      <c r="EB133" s="72"/>
    </row>
    <row r="134" spans="1:132" ht="25.5" customHeight="1">
      <c r="A134" s="77" t="s">
        <v>917</v>
      </c>
      <c r="B134" s="77" t="s">
        <v>941</v>
      </c>
      <c r="C134" s="78">
        <v>3760220171214</v>
      </c>
      <c r="D134" s="79" t="s">
        <v>804</v>
      </c>
      <c r="E134" s="81">
        <v>0.99</v>
      </c>
      <c r="F134" s="81">
        <v>0.1</v>
      </c>
      <c r="EB134" s="72"/>
    </row>
    <row r="135" spans="1:132" ht="25.5" customHeight="1">
      <c r="A135" s="77" t="s">
        <v>917</v>
      </c>
      <c r="B135" s="77" t="s">
        <v>941</v>
      </c>
      <c r="C135" s="78">
        <v>3760220171221</v>
      </c>
      <c r="D135" s="79" t="s">
        <v>804</v>
      </c>
      <c r="E135" s="81">
        <v>0.99</v>
      </c>
      <c r="F135" s="81">
        <v>0.1</v>
      </c>
      <c r="EB135" s="72"/>
    </row>
    <row r="136" spans="1:132" ht="25.5" customHeight="1">
      <c r="A136" s="77" t="s">
        <v>917</v>
      </c>
      <c r="B136" s="77" t="s">
        <v>945</v>
      </c>
      <c r="C136" s="78">
        <v>3760220171238</v>
      </c>
      <c r="D136" s="79" t="s">
        <v>804</v>
      </c>
      <c r="E136" s="81">
        <v>0.99</v>
      </c>
      <c r="F136" s="81">
        <v>0.1</v>
      </c>
      <c r="EB136" s="72"/>
    </row>
    <row r="137" spans="1:132" ht="25.5" customHeight="1">
      <c r="A137" s="77" t="s">
        <v>917</v>
      </c>
      <c r="B137" s="77" t="s">
        <v>945</v>
      </c>
      <c r="C137" s="78">
        <v>3760220171252</v>
      </c>
      <c r="D137" s="79" t="s">
        <v>804</v>
      </c>
      <c r="E137" s="81">
        <v>0.99</v>
      </c>
      <c r="F137" s="81">
        <v>0.1</v>
      </c>
      <c r="EB137" s="72"/>
    </row>
    <row r="138" spans="1:132" ht="25.5" customHeight="1">
      <c r="A138" s="77" t="s">
        <v>917</v>
      </c>
      <c r="B138" s="77" t="s">
        <v>945</v>
      </c>
      <c r="C138" s="78">
        <v>3760220171276</v>
      </c>
      <c r="D138" s="79" t="s">
        <v>804</v>
      </c>
      <c r="E138" s="81">
        <v>0.99</v>
      </c>
      <c r="F138" s="81">
        <v>0.1</v>
      </c>
      <c r="EB138" s="72"/>
    </row>
    <row r="139" spans="1:132" ht="25.5" customHeight="1">
      <c r="A139" s="77" t="s">
        <v>917</v>
      </c>
      <c r="B139" s="77" t="s">
        <v>945</v>
      </c>
      <c r="C139" s="78">
        <v>3760220171443</v>
      </c>
      <c r="D139" s="79" t="s">
        <v>804</v>
      </c>
      <c r="E139" s="81">
        <v>0.99</v>
      </c>
      <c r="F139" s="81">
        <v>0.101</v>
      </c>
      <c r="EB139" s="72"/>
    </row>
    <row r="140" spans="1:132" ht="25.5" customHeight="1">
      <c r="A140" s="77" t="s">
        <v>917</v>
      </c>
      <c r="B140" s="77" t="s">
        <v>945</v>
      </c>
      <c r="C140" s="78">
        <v>3760220171450</v>
      </c>
      <c r="D140" s="79" t="s">
        <v>804</v>
      </c>
      <c r="E140" s="81">
        <v>0.99</v>
      </c>
      <c r="F140" s="81">
        <v>0.1</v>
      </c>
      <c r="EB140" s="72"/>
    </row>
    <row r="141" spans="1:132" ht="25.5" customHeight="1">
      <c r="A141" s="77" t="s">
        <v>917</v>
      </c>
      <c r="B141" s="77" t="s">
        <v>945</v>
      </c>
      <c r="C141" s="78">
        <v>3760220171467</v>
      </c>
      <c r="D141" s="79" t="s">
        <v>804</v>
      </c>
      <c r="E141" s="81">
        <v>0.99</v>
      </c>
      <c r="F141" s="81">
        <v>0.1</v>
      </c>
      <c r="EB141" s="72"/>
    </row>
    <row r="142" spans="1:132" ht="25.5" customHeight="1">
      <c r="A142" s="77"/>
      <c r="B142" s="77"/>
      <c r="C142" s="78">
        <v>3760220172693</v>
      </c>
      <c r="D142" s="79" t="s">
        <v>830</v>
      </c>
      <c r="E142" s="81">
        <v>1</v>
      </c>
      <c r="F142" s="81">
        <v>0.22</v>
      </c>
      <c r="EB142" s="72"/>
    </row>
    <row r="143" spans="1:132" ht="25.5" customHeight="1">
      <c r="A143" s="77" t="s">
        <v>917</v>
      </c>
      <c r="B143" s="77" t="s">
        <v>953</v>
      </c>
      <c r="C143" s="78">
        <v>3760220171474</v>
      </c>
      <c r="D143" s="79" t="s">
        <v>804</v>
      </c>
      <c r="E143" s="81">
        <v>0.99</v>
      </c>
      <c r="F143" s="81">
        <v>0.202</v>
      </c>
      <c r="EB143" s="72"/>
    </row>
    <row r="144" spans="1:132" ht="25.5" customHeight="1">
      <c r="A144" s="77" t="s">
        <v>917</v>
      </c>
      <c r="B144" s="77" t="s">
        <v>953</v>
      </c>
      <c r="C144" s="78">
        <v>3760220171481</v>
      </c>
      <c r="D144" s="79" t="s">
        <v>804</v>
      </c>
      <c r="E144" s="81">
        <v>0.99</v>
      </c>
      <c r="F144" s="81">
        <v>0.2</v>
      </c>
      <c r="EB144" s="72"/>
    </row>
    <row r="145" spans="1:132" ht="25.5" customHeight="1">
      <c r="A145" s="77" t="s">
        <v>917</v>
      </c>
      <c r="B145" s="77" t="s">
        <v>953</v>
      </c>
      <c r="C145" s="78">
        <v>3760220171498</v>
      </c>
      <c r="D145" s="79" t="s">
        <v>804</v>
      </c>
      <c r="E145" s="81">
        <v>0.99</v>
      </c>
      <c r="F145" s="81">
        <v>0.2</v>
      </c>
      <c r="EB145" s="72"/>
    </row>
    <row r="146" spans="1:132" ht="25.5" customHeight="1">
      <c r="A146" s="77" t="s">
        <v>917</v>
      </c>
      <c r="B146" s="77" t="s">
        <v>953</v>
      </c>
      <c r="C146" s="78">
        <v>3760220171504</v>
      </c>
      <c r="D146" s="79" t="s">
        <v>804</v>
      </c>
      <c r="E146" s="81">
        <v>0.99</v>
      </c>
      <c r="F146" s="81">
        <v>0.2</v>
      </c>
      <c r="EB146" s="72"/>
    </row>
    <row r="147" spans="1:132" ht="25.5" customHeight="1">
      <c r="A147" s="77" t="s">
        <v>917</v>
      </c>
      <c r="B147" s="77" t="s">
        <v>953</v>
      </c>
      <c r="C147" s="78">
        <v>3760220171511</v>
      </c>
      <c r="D147" s="79" t="s">
        <v>804</v>
      </c>
      <c r="E147" s="81">
        <v>0.99</v>
      </c>
      <c r="F147" s="81">
        <v>0.2</v>
      </c>
      <c r="EB147" s="72"/>
    </row>
    <row r="148" spans="1:132" ht="25.5" customHeight="1">
      <c r="A148" s="77"/>
      <c r="B148" s="77"/>
      <c r="C148" s="78">
        <v>3760220171146</v>
      </c>
      <c r="D148" s="79" t="s">
        <v>830</v>
      </c>
      <c r="E148" s="81">
        <v>0.9898</v>
      </c>
      <c r="F148" s="81">
        <v>0.2237</v>
      </c>
      <c r="EB148" s="72"/>
    </row>
    <row r="149" spans="1:132" ht="25.5" customHeight="1">
      <c r="A149" s="77"/>
      <c r="B149" s="77"/>
      <c r="C149" s="78">
        <v>3760220171405</v>
      </c>
      <c r="D149" s="79" t="s">
        <v>830</v>
      </c>
      <c r="E149" s="81">
        <v>0.9898</v>
      </c>
      <c r="F149" s="81">
        <v>0.2237</v>
      </c>
      <c r="EB149" s="72"/>
    </row>
    <row r="150" spans="1:132" ht="25.5" customHeight="1">
      <c r="A150" s="77"/>
      <c r="B150" s="77"/>
      <c r="C150" s="78">
        <v>3760220171412</v>
      </c>
      <c r="D150" s="79" t="s">
        <v>830</v>
      </c>
      <c r="E150" s="81">
        <v>0.9898</v>
      </c>
      <c r="F150" s="81">
        <v>0.2237</v>
      </c>
      <c r="EB150" s="72"/>
    </row>
    <row r="151" spans="1:132" ht="25.5" customHeight="1">
      <c r="A151" s="77"/>
      <c r="B151" s="77"/>
      <c r="C151" s="78">
        <v>3760220171429</v>
      </c>
      <c r="D151" s="79" t="s">
        <v>830</v>
      </c>
      <c r="E151" s="81">
        <v>0.9898</v>
      </c>
      <c r="F151" s="81">
        <v>0.2237</v>
      </c>
      <c r="EB151" s="72"/>
    </row>
    <row r="152" spans="1:132" ht="25.5" customHeight="1">
      <c r="A152" s="77"/>
      <c r="B152" s="77"/>
      <c r="C152" s="78">
        <v>3760220171436</v>
      </c>
      <c r="D152" s="79" t="s">
        <v>830</v>
      </c>
      <c r="E152" s="81">
        <v>0.9898</v>
      </c>
      <c r="F152" s="81">
        <v>0.2237</v>
      </c>
      <c r="EB152" s="72"/>
    </row>
    <row r="153" spans="1:132" ht="25.5" customHeight="1">
      <c r="A153" s="77"/>
      <c r="B153" s="77"/>
      <c r="C153" s="78">
        <v>3760220171559</v>
      </c>
      <c r="D153" s="79" t="s">
        <v>830</v>
      </c>
      <c r="E153" s="81">
        <v>0.9898</v>
      </c>
      <c r="F153" s="81">
        <v>0.2237</v>
      </c>
      <c r="EB153" s="72"/>
    </row>
    <row r="154" spans="1:6" s="71" customFormat="1" ht="25.5" customHeight="1">
      <c r="A154" s="77" t="s">
        <v>964</v>
      </c>
      <c r="B154" s="77" t="s">
        <v>964</v>
      </c>
      <c r="C154" s="78">
        <v>3760220171603</v>
      </c>
      <c r="D154" s="79" t="s">
        <v>867</v>
      </c>
      <c r="E154" s="95"/>
      <c r="F154" s="95"/>
    </row>
    <row r="155" spans="1:6" s="71" customFormat="1" ht="25.5" customHeight="1">
      <c r="A155" s="77" t="s">
        <v>964</v>
      </c>
      <c r="B155" s="77" t="s">
        <v>964</v>
      </c>
      <c r="C155" s="78">
        <v>3760220171610</v>
      </c>
      <c r="D155" s="79" t="s">
        <v>867</v>
      </c>
      <c r="E155" s="95"/>
      <c r="F155" s="95"/>
    </row>
    <row r="156" spans="1:6" s="71" customFormat="1" ht="25.5" customHeight="1">
      <c r="A156" s="77" t="s">
        <v>964</v>
      </c>
      <c r="B156" s="77" t="s">
        <v>964</v>
      </c>
      <c r="C156" s="78">
        <v>3760220171658</v>
      </c>
      <c r="D156" s="79" t="s">
        <v>867</v>
      </c>
      <c r="E156" s="95"/>
      <c r="F156" s="95"/>
    </row>
    <row r="157" spans="1:6" s="71" customFormat="1" ht="25.5" customHeight="1">
      <c r="A157" s="96"/>
      <c r="B157" s="96"/>
      <c r="C157" s="78">
        <v>3760220171665</v>
      </c>
      <c r="D157" s="79" t="s">
        <v>867</v>
      </c>
      <c r="E157" s="95">
        <v>0.7</v>
      </c>
      <c r="F157" s="95">
        <v>0.825</v>
      </c>
    </row>
    <row r="158" spans="1:6" s="71" customFormat="1" ht="25.5" customHeight="1">
      <c r="A158" s="77" t="s">
        <v>964</v>
      </c>
      <c r="B158" s="77" t="s">
        <v>964</v>
      </c>
      <c r="C158" s="78">
        <v>3760220171672</v>
      </c>
      <c r="D158" s="79" t="s">
        <v>867</v>
      </c>
      <c r="E158" s="95"/>
      <c r="F158" s="95"/>
    </row>
    <row r="159" spans="1:6" s="71" customFormat="1" ht="25.5" customHeight="1">
      <c r="A159" s="96"/>
      <c r="B159" s="96"/>
      <c r="C159" s="78">
        <v>3760220171764</v>
      </c>
      <c r="D159" s="79" t="s">
        <v>867</v>
      </c>
      <c r="E159" s="95">
        <v>0.72</v>
      </c>
      <c r="F159" s="95">
        <v>0.845</v>
      </c>
    </row>
    <row r="160" spans="1:6" s="71" customFormat="1" ht="25.5" customHeight="1">
      <c r="A160" s="96"/>
      <c r="B160" s="96"/>
      <c r="C160" s="78">
        <v>3760220171771</v>
      </c>
      <c r="D160" s="79" t="s">
        <v>867</v>
      </c>
      <c r="E160" s="95">
        <v>0.69</v>
      </c>
      <c r="F160" s="95">
        <v>0.825</v>
      </c>
    </row>
    <row r="161" spans="1:6" s="71" customFormat="1" ht="25.5" customHeight="1">
      <c r="A161" s="96"/>
      <c r="B161" s="96"/>
      <c r="C161" s="78">
        <v>3760220171788</v>
      </c>
      <c r="D161" s="79" t="s">
        <v>867</v>
      </c>
      <c r="E161" s="95">
        <v>0.68</v>
      </c>
      <c r="F161" s="95">
        <v>0.81</v>
      </c>
    </row>
    <row r="162" spans="1:6" s="71" customFormat="1" ht="25.5" customHeight="1">
      <c r="A162" s="96"/>
      <c r="B162" s="96"/>
      <c r="C162" s="78">
        <v>3760220171795</v>
      </c>
      <c r="D162" s="79" t="s">
        <v>867</v>
      </c>
      <c r="E162" s="95">
        <v>0.725</v>
      </c>
      <c r="F162" s="95">
        <v>0.84</v>
      </c>
    </row>
    <row r="163" spans="1:6" s="71" customFormat="1" ht="25.5" customHeight="1">
      <c r="A163" s="96"/>
      <c r="B163" s="96"/>
      <c r="C163" s="78">
        <v>3760220171801</v>
      </c>
      <c r="D163" s="79" t="s">
        <v>867</v>
      </c>
      <c r="E163" s="95">
        <v>0.64</v>
      </c>
      <c r="F163" s="95">
        <v>0.77</v>
      </c>
    </row>
    <row r="164" spans="1:6" s="71" customFormat="1" ht="25.5" customHeight="1">
      <c r="A164" s="96"/>
      <c r="B164" s="96"/>
      <c r="C164" s="78">
        <v>3760220171818</v>
      </c>
      <c r="D164" s="79" t="s">
        <v>867</v>
      </c>
      <c r="E164" s="95">
        <v>0.65</v>
      </c>
      <c r="F164" s="95">
        <v>0.78</v>
      </c>
    </row>
    <row r="165" spans="1:6" s="71" customFormat="1" ht="25.5" customHeight="1">
      <c r="A165" s="96"/>
      <c r="B165" s="96"/>
      <c r="C165" s="78">
        <v>3760220171825</v>
      </c>
      <c r="D165" s="79" t="s">
        <v>867</v>
      </c>
      <c r="E165" s="95">
        <v>0.635</v>
      </c>
      <c r="F165" s="95">
        <v>0.76</v>
      </c>
    </row>
    <row r="166" spans="1:6" s="71" customFormat="1" ht="25.5" customHeight="1">
      <c r="A166" s="96"/>
      <c r="B166" s="96"/>
      <c r="C166" s="78">
        <v>3760220171832</v>
      </c>
      <c r="D166" s="79" t="s">
        <v>867</v>
      </c>
      <c r="E166" s="95">
        <v>0.65</v>
      </c>
      <c r="F166" s="95">
        <v>0.775</v>
      </c>
    </row>
    <row r="167" spans="1:6" s="71" customFormat="1" ht="25.5" customHeight="1">
      <c r="A167" s="96"/>
      <c r="B167" s="96"/>
      <c r="C167" s="78">
        <v>3760220171887</v>
      </c>
      <c r="D167" s="79" t="s">
        <v>867</v>
      </c>
      <c r="E167" s="95">
        <v>0.63</v>
      </c>
      <c r="F167" s="95">
        <v>0.735</v>
      </c>
    </row>
    <row r="168" spans="1:6" s="71" customFormat="1" ht="25.5" customHeight="1">
      <c r="A168" s="96"/>
      <c r="B168" s="96"/>
      <c r="C168" s="78">
        <v>3760220171894</v>
      </c>
      <c r="D168" s="79" t="s">
        <v>867</v>
      </c>
      <c r="E168" s="95">
        <v>0.605</v>
      </c>
      <c r="F168" s="95">
        <v>0.785</v>
      </c>
    </row>
    <row r="169" spans="1:6" s="71" customFormat="1" ht="25.5" customHeight="1">
      <c r="A169" s="96"/>
      <c r="B169" s="96"/>
      <c r="C169" s="78">
        <v>3760220171900</v>
      </c>
      <c r="D169" s="79" t="s">
        <v>867</v>
      </c>
      <c r="E169" s="95">
        <v>0.705</v>
      </c>
      <c r="F169" s="95">
        <v>0.815</v>
      </c>
    </row>
    <row r="170" spans="1:6" s="71" customFormat="1" ht="25.5" customHeight="1">
      <c r="A170" s="96"/>
      <c r="B170" s="96"/>
      <c r="C170" s="78">
        <v>3760220171917</v>
      </c>
      <c r="D170" s="79" t="s">
        <v>867</v>
      </c>
      <c r="E170" s="95">
        <v>0.715</v>
      </c>
      <c r="F170" s="95">
        <v>0.82</v>
      </c>
    </row>
    <row r="171" spans="1:6" s="71" customFormat="1" ht="25.5" customHeight="1">
      <c r="A171" s="96"/>
      <c r="B171" s="96"/>
      <c r="C171" s="78">
        <v>3760220171993</v>
      </c>
      <c r="D171" s="79" t="s">
        <v>867</v>
      </c>
      <c r="E171" s="95">
        <v>0.64</v>
      </c>
      <c r="F171" s="95">
        <v>0.745</v>
      </c>
    </row>
    <row r="172" spans="1:6" s="71" customFormat="1" ht="25.5" customHeight="1">
      <c r="A172" s="77" t="s">
        <v>964</v>
      </c>
      <c r="B172" s="77" t="s">
        <v>964</v>
      </c>
      <c r="C172" s="78">
        <v>3760220172006</v>
      </c>
      <c r="D172" s="79" t="s">
        <v>867</v>
      </c>
      <c r="E172" s="95"/>
      <c r="F172" s="95"/>
    </row>
    <row r="173" spans="1:6" s="71" customFormat="1" ht="25.5" customHeight="1">
      <c r="A173" s="77" t="s">
        <v>964</v>
      </c>
      <c r="B173" s="77" t="s">
        <v>964</v>
      </c>
      <c r="C173" s="78">
        <v>3760220172013</v>
      </c>
      <c r="D173" s="79" t="s">
        <v>867</v>
      </c>
      <c r="E173" s="95"/>
      <c r="F173" s="95"/>
    </row>
    <row r="174" spans="1:6" s="71" customFormat="1" ht="25.5" customHeight="1">
      <c r="A174" s="77" t="s">
        <v>964</v>
      </c>
      <c r="B174" s="77" t="s">
        <v>964</v>
      </c>
      <c r="C174" s="78">
        <v>3760220172037</v>
      </c>
      <c r="D174" s="79" t="s">
        <v>867</v>
      </c>
      <c r="E174" s="95"/>
      <c r="F174" s="95"/>
    </row>
    <row r="175" spans="1:6" s="71" customFormat="1" ht="25.5" customHeight="1">
      <c r="A175" s="96"/>
      <c r="B175" s="96"/>
      <c r="C175" s="78">
        <v>3760220172044</v>
      </c>
      <c r="D175" s="79" t="s">
        <v>867</v>
      </c>
      <c r="E175" s="95">
        <v>0.67</v>
      </c>
      <c r="F175" s="95">
        <v>0.78</v>
      </c>
    </row>
    <row r="176" spans="1:6" s="71" customFormat="1" ht="25.5" customHeight="1">
      <c r="A176" s="77" t="s">
        <v>964</v>
      </c>
      <c r="B176" s="77" t="s">
        <v>964</v>
      </c>
      <c r="C176" s="78">
        <v>3760220172051</v>
      </c>
      <c r="D176" s="79" t="s">
        <v>867</v>
      </c>
      <c r="E176" s="95"/>
      <c r="F176" s="95"/>
    </row>
    <row r="177" spans="1:6" s="71" customFormat="1" ht="25.5" customHeight="1">
      <c r="A177" s="77" t="s">
        <v>964</v>
      </c>
      <c r="B177" s="77" t="s">
        <v>964</v>
      </c>
      <c r="C177" s="78">
        <v>3760220172075</v>
      </c>
      <c r="D177" s="79" t="s">
        <v>867</v>
      </c>
      <c r="E177" s="95"/>
      <c r="F177" s="95"/>
    </row>
    <row r="178" spans="1:6" s="71" customFormat="1" ht="25.5" customHeight="1">
      <c r="A178" s="77" t="s">
        <v>964</v>
      </c>
      <c r="B178" s="77" t="s">
        <v>964</v>
      </c>
      <c r="C178" s="78">
        <v>3760220172099</v>
      </c>
      <c r="D178" s="79" t="s">
        <v>867</v>
      </c>
      <c r="E178" s="95"/>
      <c r="F178" s="95"/>
    </row>
    <row r="179" spans="1:132" ht="25.5" customHeight="1">
      <c r="A179" s="87" t="s">
        <v>964</v>
      </c>
      <c r="B179" s="87" t="s">
        <v>964</v>
      </c>
      <c r="C179" s="78">
        <v>3760220172105</v>
      </c>
      <c r="D179" s="79" t="s">
        <v>867</v>
      </c>
      <c r="E179" s="95"/>
      <c r="F179" s="95"/>
      <c r="DT179" s="72"/>
      <c r="DU179" s="72"/>
      <c r="DV179" s="72"/>
      <c r="DW179" s="72"/>
      <c r="DX179" s="72"/>
      <c r="DY179" s="72"/>
      <c r="DZ179" s="72"/>
      <c r="EA179" s="72"/>
      <c r="EB179" s="72"/>
    </row>
    <row r="180" spans="3:132" ht="25.5" customHeight="1">
      <c r="C180" s="78">
        <v>3760220172150</v>
      </c>
      <c r="D180" s="79" t="s">
        <v>867</v>
      </c>
      <c r="E180" s="95">
        <v>0.655</v>
      </c>
      <c r="F180" s="95">
        <v>0.775</v>
      </c>
      <c r="DT180" s="72"/>
      <c r="DU180" s="72"/>
      <c r="DV180" s="72"/>
      <c r="DW180" s="72"/>
      <c r="DX180" s="72"/>
      <c r="DY180" s="72"/>
      <c r="DZ180" s="72"/>
      <c r="EA180" s="72"/>
      <c r="EB180" s="72"/>
    </row>
    <row r="181" spans="3:132" ht="25.5" customHeight="1">
      <c r="C181" s="78">
        <v>3760220172600</v>
      </c>
      <c r="D181" s="79" t="s">
        <v>867</v>
      </c>
      <c r="E181" s="95">
        <v>0.72</v>
      </c>
      <c r="F181" s="95">
        <v>0.84</v>
      </c>
      <c r="DT181" s="72"/>
      <c r="DU181" s="72"/>
      <c r="DV181" s="72"/>
      <c r="DW181" s="72"/>
      <c r="DX181" s="72"/>
      <c r="DY181" s="72"/>
      <c r="DZ181" s="72"/>
      <c r="EA181" s="72"/>
      <c r="EB181" s="72"/>
    </row>
    <row r="182" spans="1:132" ht="25.5" customHeight="1">
      <c r="A182" s="87" t="s">
        <v>964</v>
      </c>
      <c r="B182" s="87" t="s">
        <v>964</v>
      </c>
      <c r="C182" s="78">
        <v>3760220172617</v>
      </c>
      <c r="D182" s="79" t="s">
        <v>867</v>
      </c>
      <c r="E182" s="95"/>
      <c r="F182" s="95"/>
      <c r="DT182" s="72"/>
      <c r="DU182" s="72"/>
      <c r="DV182" s="72"/>
      <c r="DW182" s="72"/>
      <c r="DX182" s="72"/>
      <c r="DY182" s="72"/>
      <c r="DZ182" s="72"/>
      <c r="EA182" s="72"/>
      <c r="EB182" s="72"/>
    </row>
    <row r="183" spans="1:132" ht="25.5" customHeight="1">
      <c r="A183" s="87" t="s">
        <v>964</v>
      </c>
      <c r="B183" s="87" t="s">
        <v>964</v>
      </c>
      <c r="C183" s="78">
        <v>3760220172624</v>
      </c>
      <c r="D183" s="79" t="s">
        <v>867</v>
      </c>
      <c r="E183" s="95"/>
      <c r="F183" s="95"/>
      <c r="DT183" s="72"/>
      <c r="DU183" s="72"/>
      <c r="DV183" s="72"/>
      <c r="DW183" s="72"/>
      <c r="DX183" s="72"/>
      <c r="DY183" s="72"/>
      <c r="DZ183" s="72"/>
      <c r="EA183" s="72"/>
      <c r="EB183" s="72"/>
    </row>
    <row r="184" spans="3:132" ht="25.5" customHeight="1">
      <c r="C184" s="78">
        <v>3760220172631</v>
      </c>
      <c r="D184" s="79" t="s">
        <v>867</v>
      </c>
      <c r="E184" s="95">
        <v>0.705</v>
      </c>
      <c r="F184" s="95">
        <v>0.82</v>
      </c>
      <c r="DT184" s="72"/>
      <c r="DU184" s="72"/>
      <c r="DV184" s="72"/>
      <c r="DW184" s="72"/>
      <c r="DX184" s="72"/>
      <c r="DY184" s="72"/>
      <c r="DZ184" s="72"/>
      <c r="EA184" s="72"/>
      <c r="EB184" s="72"/>
    </row>
    <row r="185" spans="1:132" ht="25.5" customHeight="1">
      <c r="A185" s="87" t="s">
        <v>964</v>
      </c>
      <c r="B185" s="87" t="s">
        <v>964</v>
      </c>
      <c r="C185" s="78">
        <v>3760220172648</v>
      </c>
      <c r="D185" s="79" t="s">
        <v>867</v>
      </c>
      <c r="E185" s="95"/>
      <c r="F185" s="95"/>
      <c r="DT185" s="72"/>
      <c r="DU185" s="72"/>
      <c r="DV185" s="72"/>
      <c r="DW185" s="72"/>
      <c r="DX185" s="72"/>
      <c r="DY185" s="72"/>
      <c r="DZ185" s="72"/>
      <c r="EA185" s="72"/>
      <c r="EB185" s="72"/>
    </row>
    <row r="186" spans="3:132" ht="25.5" customHeight="1">
      <c r="C186" s="78">
        <v>3760220175076</v>
      </c>
      <c r="D186" s="79" t="s">
        <v>867</v>
      </c>
      <c r="E186" s="95">
        <v>0.69</v>
      </c>
      <c r="F186" s="95">
        <v>0.81</v>
      </c>
      <c r="DT186" s="72"/>
      <c r="DU186" s="72"/>
      <c r="DV186" s="72"/>
      <c r="DW186" s="72"/>
      <c r="DX186" s="72"/>
      <c r="DY186" s="72"/>
      <c r="DZ186" s="72"/>
      <c r="EA186" s="72"/>
      <c r="EB186" s="72"/>
    </row>
    <row r="187" spans="3:132" ht="25.5" customHeight="1">
      <c r="C187" s="78">
        <v>3760220175069</v>
      </c>
      <c r="D187" s="79" t="s">
        <v>867</v>
      </c>
      <c r="E187" s="95">
        <v>0.67</v>
      </c>
      <c r="F187" s="95">
        <v>0.79</v>
      </c>
      <c r="DT187" s="72"/>
      <c r="DU187" s="72"/>
      <c r="DV187" s="72"/>
      <c r="DW187" s="72"/>
      <c r="DX187" s="72"/>
      <c r="DY187" s="72"/>
      <c r="DZ187" s="72"/>
      <c r="EA187" s="72"/>
      <c r="EB187" s="72"/>
    </row>
    <row r="188" spans="3:132" ht="25.5" customHeight="1">
      <c r="C188" s="78">
        <v>3760220175083</v>
      </c>
      <c r="D188" s="79" t="s">
        <v>867</v>
      </c>
      <c r="E188" s="95">
        <v>0.68</v>
      </c>
      <c r="F188" s="95">
        <v>0.8</v>
      </c>
      <c r="DT188" s="72"/>
      <c r="DU188" s="72"/>
      <c r="DV188" s="72"/>
      <c r="DW188" s="72"/>
      <c r="DX188" s="72"/>
      <c r="DY188" s="72"/>
      <c r="DZ188" s="72"/>
      <c r="EA188" s="72"/>
      <c r="EB188" s="72"/>
    </row>
    <row r="189" spans="3:132" ht="25.5" customHeight="1">
      <c r="C189" s="78">
        <v>3760220175090</v>
      </c>
      <c r="D189" s="79" t="s">
        <v>867</v>
      </c>
      <c r="E189" s="95">
        <v>0.66</v>
      </c>
      <c r="F189" s="95">
        <v>0.765</v>
      </c>
      <c r="DT189" s="72"/>
      <c r="DU189" s="72"/>
      <c r="DV189" s="72"/>
      <c r="DW189" s="72"/>
      <c r="DX189" s="72"/>
      <c r="DY189" s="72"/>
      <c r="DZ189" s="72"/>
      <c r="EA189" s="72"/>
      <c r="EB189" s="72"/>
    </row>
    <row r="190" spans="3:132" ht="25.5" customHeight="1">
      <c r="C190" s="78">
        <v>3760220175120</v>
      </c>
      <c r="D190" s="79" t="s">
        <v>867</v>
      </c>
      <c r="E190" s="95">
        <v>0.735</v>
      </c>
      <c r="F190" s="95">
        <v>0.805</v>
      </c>
      <c r="DT190" s="72"/>
      <c r="DU190" s="72"/>
      <c r="DV190" s="72"/>
      <c r="DW190" s="72"/>
      <c r="DX190" s="72"/>
      <c r="DY190" s="72"/>
      <c r="DZ190" s="72"/>
      <c r="EA190" s="72"/>
      <c r="EB190" s="72"/>
    </row>
    <row r="191" spans="1:132" ht="25.5" customHeight="1">
      <c r="A191" s="87" t="s">
        <v>964</v>
      </c>
      <c r="B191" s="87" t="s">
        <v>964</v>
      </c>
      <c r="C191" s="78">
        <v>3760220175113</v>
      </c>
      <c r="D191" s="79" t="s">
        <v>867</v>
      </c>
      <c r="E191" s="95"/>
      <c r="F191" s="95"/>
      <c r="DT191" s="72"/>
      <c r="DU191" s="72"/>
      <c r="DV191" s="72"/>
      <c r="DW191" s="72"/>
      <c r="DX191" s="72"/>
      <c r="DY191" s="72"/>
      <c r="DZ191" s="72"/>
      <c r="EA191" s="72"/>
      <c r="EB191" s="72"/>
    </row>
    <row r="192" spans="3:132" ht="25.5" customHeight="1">
      <c r="C192" s="78">
        <v>3760220175106</v>
      </c>
      <c r="D192" s="79" t="s">
        <v>867</v>
      </c>
      <c r="E192" s="95">
        <v>0.65</v>
      </c>
      <c r="F192" s="95">
        <v>0.775</v>
      </c>
      <c r="DT192" s="72"/>
      <c r="DU192" s="72"/>
      <c r="DV192" s="72"/>
      <c r="DW192" s="72"/>
      <c r="DX192" s="72"/>
      <c r="DY192" s="72"/>
      <c r="DZ192" s="72"/>
      <c r="EA192" s="72"/>
      <c r="EB192" s="72"/>
    </row>
    <row r="193" spans="3:132" ht="25.5" customHeight="1">
      <c r="C193" s="78">
        <v>3760220175137</v>
      </c>
      <c r="D193" s="79" t="s">
        <v>867</v>
      </c>
      <c r="E193" s="95">
        <v>0.66</v>
      </c>
      <c r="F193" s="95">
        <v>0.76</v>
      </c>
      <c r="DT193" s="72"/>
      <c r="DU193" s="72"/>
      <c r="DV193" s="72"/>
      <c r="DW193" s="72"/>
      <c r="DX193" s="72"/>
      <c r="DY193" s="72"/>
      <c r="DZ193" s="72"/>
      <c r="EA193" s="72"/>
      <c r="EB193" s="72"/>
    </row>
    <row r="194" spans="3:132" ht="25.5" customHeight="1">
      <c r="C194" s="78">
        <v>3760220175151</v>
      </c>
      <c r="D194" s="79" t="s">
        <v>867</v>
      </c>
      <c r="E194" s="95">
        <v>0.72</v>
      </c>
      <c r="F194" s="95">
        <v>0.82</v>
      </c>
      <c r="DT194" s="72"/>
      <c r="DU194" s="72"/>
      <c r="DV194" s="72"/>
      <c r="DW194" s="72"/>
      <c r="DX194" s="72"/>
      <c r="DY194" s="72"/>
      <c r="DZ194" s="72"/>
      <c r="EA194" s="72"/>
      <c r="EB194" s="72"/>
    </row>
    <row r="195" spans="3:132" ht="25.5" customHeight="1">
      <c r="C195" s="78">
        <v>3760220175168</v>
      </c>
      <c r="D195" s="79" t="s">
        <v>867</v>
      </c>
      <c r="E195" s="95">
        <v>0.71</v>
      </c>
      <c r="F195" s="95">
        <v>0.82</v>
      </c>
      <c r="DT195" s="72"/>
      <c r="DU195" s="72"/>
      <c r="DV195" s="72"/>
      <c r="DW195" s="72"/>
      <c r="DX195" s="72"/>
      <c r="DY195" s="72"/>
      <c r="DZ195" s="72"/>
      <c r="EA195" s="72"/>
      <c r="EB195" s="72"/>
    </row>
    <row r="196" spans="3:132" ht="25.5" customHeight="1">
      <c r="C196" s="78">
        <v>3760220175175</v>
      </c>
      <c r="D196" s="79" t="s">
        <v>867</v>
      </c>
      <c r="E196" s="95">
        <v>0.71</v>
      </c>
      <c r="F196" s="95">
        <v>0.825</v>
      </c>
      <c r="DT196" s="72"/>
      <c r="DU196" s="72"/>
      <c r="DV196" s="72"/>
      <c r="DW196" s="72"/>
      <c r="DX196" s="72"/>
      <c r="DY196" s="72"/>
      <c r="DZ196" s="72"/>
      <c r="EA196" s="72"/>
      <c r="EB196" s="72"/>
    </row>
    <row r="197" spans="3:132" ht="25.5" customHeight="1">
      <c r="C197" s="78">
        <v>3760220175182</v>
      </c>
      <c r="D197" s="79" t="s">
        <v>867</v>
      </c>
      <c r="E197" s="95">
        <v>0.715</v>
      </c>
      <c r="F197" s="95">
        <v>0.82</v>
      </c>
      <c r="DT197" s="72"/>
      <c r="DU197" s="72"/>
      <c r="DV197" s="72"/>
      <c r="DW197" s="72"/>
      <c r="DX197" s="72"/>
      <c r="DY197" s="72"/>
      <c r="DZ197" s="72"/>
      <c r="EA197" s="72"/>
      <c r="EB197" s="72"/>
    </row>
    <row r="198" spans="3:132" ht="25.5" customHeight="1">
      <c r="C198" s="78">
        <v>3760220175199</v>
      </c>
      <c r="D198" s="79" t="s">
        <v>867</v>
      </c>
      <c r="E198" s="95">
        <v>0.73</v>
      </c>
      <c r="F198" s="95">
        <v>0.82</v>
      </c>
      <c r="DT198" s="72"/>
      <c r="DU198" s="72"/>
      <c r="DV198" s="72"/>
      <c r="DW198" s="72"/>
      <c r="DX198" s="72"/>
      <c r="DY198" s="72"/>
      <c r="DZ198" s="72"/>
      <c r="EA198" s="72"/>
      <c r="EB198" s="72"/>
    </row>
    <row r="199" spans="3:132" ht="25.5" customHeight="1">
      <c r="C199" s="78">
        <v>3760220175205</v>
      </c>
      <c r="D199" s="79" t="s">
        <v>867</v>
      </c>
      <c r="E199" s="95">
        <v>0.71</v>
      </c>
      <c r="F199" s="95">
        <v>0.825</v>
      </c>
      <c r="DT199" s="72"/>
      <c r="DU199" s="72"/>
      <c r="DV199" s="72"/>
      <c r="DW199" s="72"/>
      <c r="DX199" s="72"/>
      <c r="DY199" s="72"/>
      <c r="DZ199" s="72"/>
      <c r="EA199" s="72"/>
      <c r="EB199" s="72"/>
    </row>
    <row r="200" spans="3:132" ht="25.5" customHeight="1">
      <c r="C200" s="78">
        <v>3760220175465</v>
      </c>
      <c r="D200" s="79" t="s">
        <v>867</v>
      </c>
      <c r="E200" s="95">
        <v>0.705</v>
      </c>
      <c r="F200" s="95">
        <v>0.805</v>
      </c>
      <c r="DT200" s="72"/>
      <c r="DU200" s="72"/>
      <c r="DV200" s="72"/>
      <c r="DW200" s="72"/>
      <c r="DX200" s="72"/>
      <c r="DY200" s="72"/>
      <c r="DZ200" s="72"/>
      <c r="EA200" s="72"/>
      <c r="EB200" s="72"/>
    </row>
    <row r="201" spans="3:132" ht="25.5" customHeight="1">
      <c r="C201" s="78">
        <v>3760220175472</v>
      </c>
      <c r="D201" s="79" t="s">
        <v>867</v>
      </c>
      <c r="E201" s="95">
        <v>0.675</v>
      </c>
      <c r="F201" s="95">
        <v>0.79</v>
      </c>
      <c r="DT201" s="72"/>
      <c r="DU201" s="72"/>
      <c r="DV201" s="72"/>
      <c r="DW201" s="72"/>
      <c r="DX201" s="72"/>
      <c r="DY201" s="72"/>
      <c r="DZ201" s="72"/>
      <c r="EA201" s="72"/>
      <c r="EB201" s="72"/>
    </row>
    <row r="202" spans="3:132" ht="25.5" customHeight="1">
      <c r="C202" s="78">
        <v>3760220175489</v>
      </c>
      <c r="D202" s="79" t="s">
        <v>867</v>
      </c>
      <c r="E202" s="95">
        <v>0.705</v>
      </c>
      <c r="F202" s="95">
        <v>0.825</v>
      </c>
      <c r="DT202" s="72"/>
      <c r="DU202" s="72"/>
      <c r="DV202" s="72"/>
      <c r="DW202" s="72"/>
      <c r="DX202" s="72"/>
      <c r="DY202" s="72"/>
      <c r="DZ202" s="72"/>
      <c r="EA202" s="72"/>
      <c r="EB202" s="72"/>
    </row>
    <row r="203" spans="3:132" ht="25.5" customHeight="1">
      <c r="C203" s="78">
        <v>3760220175496</v>
      </c>
      <c r="D203" s="79" t="s">
        <v>867</v>
      </c>
      <c r="E203" s="95">
        <v>0.685</v>
      </c>
      <c r="F203" s="95">
        <v>0.805</v>
      </c>
      <c r="DT203" s="72"/>
      <c r="DU203" s="72"/>
      <c r="DV203" s="72"/>
      <c r="DW203" s="72"/>
      <c r="DX203" s="72"/>
      <c r="DY203" s="72"/>
      <c r="DZ203" s="72"/>
      <c r="EA203" s="72"/>
      <c r="EB203" s="72"/>
    </row>
    <row r="204" spans="3:132" ht="25.5" customHeight="1">
      <c r="C204" s="78">
        <v>3760220175502</v>
      </c>
      <c r="D204" s="79" t="s">
        <v>867</v>
      </c>
      <c r="E204" s="95">
        <v>0.705</v>
      </c>
      <c r="F204" s="95">
        <v>0.81</v>
      </c>
      <c r="DT204" s="72"/>
      <c r="DU204" s="72"/>
      <c r="DV204" s="72"/>
      <c r="DW204" s="72"/>
      <c r="DX204" s="72"/>
      <c r="DY204" s="72"/>
      <c r="DZ204" s="72"/>
      <c r="EA204" s="72"/>
      <c r="EB204" s="72"/>
    </row>
    <row r="205" spans="3:132" ht="25.5" customHeight="1">
      <c r="C205" s="78">
        <v>3760220173324</v>
      </c>
      <c r="D205" s="79" t="s">
        <v>867</v>
      </c>
      <c r="E205" s="95">
        <v>0.65</v>
      </c>
      <c r="F205" s="95">
        <v>0.775</v>
      </c>
      <c r="DT205" s="72"/>
      <c r="DU205" s="72"/>
      <c r="DV205" s="72"/>
      <c r="DW205" s="72"/>
      <c r="DX205" s="72"/>
      <c r="DY205" s="72"/>
      <c r="DZ205" s="72"/>
      <c r="EA205" s="72"/>
      <c r="EB205" s="72"/>
    </row>
    <row r="206" spans="3:132" ht="25.5" customHeight="1">
      <c r="C206" s="78">
        <v>3760220173331</v>
      </c>
      <c r="D206" s="79" t="s">
        <v>867</v>
      </c>
      <c r="E206" s="95">
        <v>0.61</v>
      </c>
      <c r="F206" s="95">
        <v>0.74</v>
      </c>
      <c r="DT206" s="72"/>
      <c r="DU206" s="72"/>
      <c r="DV206" s="72"/>
      <c r="DW206" s="72"/>
      <c r="DX206" s="72"/>
      <c r="DY206" s="72"/>
      <c r="DZ206" s="72"/>
      <c r="EA206" s="72"/>
      <c r="EB206" s="72"/>
    </row>
    <row r="207" spans="3:132" ht="25.5" customHeight="1">
      <c r="C207" s="78">
        <v>3760220173348</v>
      </c>
      <c r="D207" s="79" t="s">
        <v>867</v>
      </c>
      <c r="E207" s="95">
        <v>0.63</v>
      </c>
      <c r="F207" s="95">
        <v>0.76</v>
      </c>
      <c r="DT207" s="72"/>
      <c r="DU207" s="72"/>
      <c r="DV207" s="72"/>
      <c r="DW207" s="72"/>
      <c r="DX207" s="72"/>
      <c r="DY207" s="72"/>
      <c r="DZ207" s="72"/>
      <c r="EA207" s="72"/>
      <c r="EB207" s="72"/>
    </row>
    <row r="208" spans="1:132" ht="25.5" customHeight="1">
      <c r="A208" s="77" t="s">
        <v>1019</v>
      </c>
      <c r="B208" s="77" t="s">
        <v>1020</v>
      </c>
      <c r="C208" s="78">
        <v>3760220175007</v>
      </c>
      <c r="D208" s="79" t="s">
        <v>1022</v>
      </c>
      <c r="E208" s="81"/>
      <c r="F208" s="81"/>
      <c r="EB208" s="72"/>
    </row>
    <row r="209" spans="1:132" ht="25.5" customHeight="1">
      <c r="A209" s="77" t="s">
        <v>1019</v>
      </c>
      <c r="B209" s="77" t="s">
        <v>1023</v>
      </c>
      <c r="C209" s="78">
        <v>3760220175014</v>
      </c>
      <c r="D209" s="79" t="s">
        <v>1022</v>
      </c>
      <c r="E209" s="81"/>
      <c r="F209" s="81"/>
      <c r="EB209" s="72"/>
    </row>
    <row r="210" spans="1:132" ht="25.5" customHeight="1">
      <c r="A210" s="77" t="s">
        <v>1019</v>
      </c>
      <c r="B210" s="77" t="s">
        <v>1024</v>
      </c>
      <c r="C210" s="78">
        <v>3760220175021</v>
      </c>
      <c r="D210" s="79" t="s">
        <v>1022</v>
      </c>
      <c r="E210" s="81"/>
      <c r="F210" s="81"/>
      <c r="EB210" s="72"/>
    </row>
    <row r="211" spans="1:132" ht="25.5" customHeight="1">
      <c r="A211" s="77" t="s">
        <v>1019</v>
      </c>
      <c r="B211" s="77" t="s">
        <v>1025</v>
      </c>
      <c r="C211" s="78">
        <v>3760220175038</v>
      </c>
      <c r="D211" s="79" t="s">
        <v>1022</v>
      </c>
      <c r="E211" s="81"/>
      <c r="F211" s="81"/>
      <c r="EB211" s="72"/>
    </row>
    <row r="212" spans="1:132" ht="25.5" customHeight="1">
      <c r="A212" s="77" t="s">
        <v>1019</v>
      </c>
      <c r="B212" s="77" t="s">
        <v>1026</v>
      </c>
      <c r="C212" s="78">
        <v>3760220175045</v>
      </c>
      <c r="D212" s="79" t="s">
        <v>1022</v>
      </c>
      <c r="E212" s="81"/>
      <c r="F212" s="81"/>
      <c r="EB212" s="72"/>
    </row>
    <row r="213" spans="1:132" ht="25.5" customHeight="1">
      <c r="A213" s="77" t="s">
        <v>1019</v>
      </c>
      <c r="B213" s="77" t="s">
        <v>1027</v>
      </c>
      <c r="C213" s="78">
        <v>3760220175052</v>
      </c>
      <c r="D213" s="79" t="s">
        <v>1022</v>
      </c>
      <c r="E213" s="81"/>
      <c r="F213" s="81"/>
      <c r="EB213" s="72"/>
    </row>
    <row r="214" spans="1:132" ht="25.5" customHeight="1">
      <c r="A214" s="77"/>
      <c r="B214" s="77"/>
      <c r="C214" s="78">
        <v>3760220172242</v>
      </c>
      <c r="D214" s="79" t="s">
        <v>1022</v>
      </c>
      <c r="E214" s="81"/>
      <c r="F214" s="81"/>
      <c r="EB214" s="72"/>
    </row>
    <row r="215" spans="1:132" ht="25.5" customHeight="1">
      <c r="A215" s="77" t="s">
        <v>1028</v>
      </c>
      <c r="B215" s="77" t="s">
        <v>1029</v>
      </c>
      <c r="C215" s="78">
        <v>3760220171740</v>
      </c>
      <c r="D215" s="79" t="s">
        <v>867</v>
      </c>
      <c r="E215" s="81">
        <v>1</v>
      </c>
      <c r="F215" s="81"/>
      <c r="EB215" s="72"/>
    </row>
    <row r="216" spans="1:132" ht="25.5" customHeight="1">
      <c r="A216" s="77" t="s">
        <v>1028</v>
      </c>
      <c r="B216" s="77" t="s">
        <v>1029</v>
      </c>
      <c r="C216" s="78">
        <v>3760220171757</v>
      </c>
      <c r="D216" s="79" t="s">
        <v>867</v>
      </c>
      <c r="E216" s="81">
        <v>1</v>
      </c>
      <c r="F216" s="81"/>
      <c r="EB216" s="72"/>
    </row>
    <row r="217" spans="1:132" ht="25.5" customHeight="1">
      <c r="A217" s="77" t="s">
        <v>1028</v>
      </c>
      <c r="B217" s="77" t="s">
        <v>1029</v>
      </c>
      <c r="C217" s="78">
        <v>3760220171733</v>
      </c>
      <c r="D217" s="79" t="s">
        <v>867</v>
      </c>
      <c r="E217" s="81">
        <v>1</v>
      </c>
      <c r="F217" s="81"/>
      <c r="EB217" s="72"/>
    </row>
    <row r="218" ht="25.5" customHeight="1"/>
    <row r="219" spans="4:6" ht="25.5" customHeight="1">
      <c r="D219" s="71"/>
      <c r="E219" s="90"/>
      <c r="F219" s="90"/>
    </row>
    <row r="220" spans="4:6" ht="25.5" customHeight="1">
      <c r="D220" s="71"/>
      <c r="E220" s="90"/>
      <c r="F220" s="90"/>
    </row>
  </sheetData>
  <sheetProtection/>
  <protectedRanges>
    <protectedRange sqref="D219:F220" name="Plage1"/>
  </protectedRanges>
  <autoFilter ref="A1:F217"/>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243"/>
  <sheetViews>
    <sheetView zoomScalePageLayoutView="0" workbookViewId="0" topLeftCell="A1">
      <selection activeCell="E234" sqref="E234"/>
    </sheetView>
  </sheetViews>
  <sheetFormatPr defaultColWidth="11.421875" defaultRowHeight="15"/>
  <cols>
    <col min="1" max="1" width="14.00390625" style="0" customWidth="1"/>
    <col min="2" max="2" width="14.00390625" style="0" bestFit="1" customWidth="1"/>
    <col min="3" max="3" width="18.8515625" style="0" customWidth="1"/>
  </cols>
  <sheetData>
    <row r="1" spans="1:11" ht="45">
      <c r="A1" s="75" t="s">
        <v>1048</v>
      </c>
      <c r="B1" s="75" t="s">
        <v>797</v>
      </c>
      <c r="C1" s="75" t="s">
        <v>1047</v>
      </c>
      <c r="D1" s="113" t="s">
        <v>1090</v>
      </c>
      <c r="E1" s="113" t="s">
        <v>1095</v>
      </c>
      <c r="F1" s="113" t="s">
        <v>1096</v>
      </c>
      <c r="G1" s="113" t="s">
        <v>1097</v>
      </c>
      <c r="H1" s="113" t="s">
        <v>1098</v>
      </c>
      <c r="I1" s="113" t="s">
        <v>1099</v>
      </c>
      <c r="J1" s="113" t="s">
        <v>1100</v>
      </c>
      <c r="K1" s="75" t="s">
        <v>1142</v>
      </c>
    </row>
    <row r="2" spans="1:11" ht="15">
      <c r="A2" s="112" t="s">
        <v>10</v>
      </c>
      <c r="B2" s="82">
        <v>3760220170019</v>
      </c>
      <c r="C2" s="82" t="s">
        <v>801</v>
      </c>
      <c r="D2" s="112">
        <v>12</v>
      </c>
      <c r="E2" s="112">
        <v>9</v>
      </c>
      <c r="F2" s="112" t="s">
        <v>1101</v>
      </c>
      <c r="G2" s="112" t="s">
        <v>1102</v>
      </c>
      <c r="H2" s="112">
        <v>20</v>
      </c>
      <c r="I2" s="112">
        <v>33</v>
      </c>
      <c r="J2" s="112">
        <v>33</v>
      </c>
      <c r="K2" s="83" t="s">
        <v>1143</v>
      </c>
    </row>
    <row r="3" spans="1:11" ht="15">
      <c r="A3" s="112" t="s">
        <v>11</v>
      </c>
      <c r="B3" s="82">
        <v>3760220170026</v>
      </c>
      <c r="C3" s="82" t="s">
        <v>801</v>
      </c>
      <c r="D3" s="112">
        <v>12</v>
      </c>
      <c r="E3" s="112">
        <v>9</v>
      </c>
      <c r="F3" s="112" t="s">
        <v>1101</v>
      </c>
      <c r="G3" s="112" t="s">
        <v>1102</v>
      </c>
      <c r="H3" s="112">
        <v>20</v>
      </c>
      <c r="I3" s="112">
        <v>33</v>
      </c>
      <c r="J3" s="112">
        <v>33</v>
      </c>
      <c r="K3" s="83" t="s">
        <v>1143</v>
      </c>
    </row>
    <row r="4" spans="1:11" ht="15">
      <c r="A4" s="112" t="s">
        <v>12</v>
      </c>
      <c r="B4" s="82">
        <v>3760220170040</v>
      </c>
      <c r="C4" s="82" t="s">
        <v>801</v>
      </c>
      <c r="D4" s="112">
        <v>12</v>
      </c>
      <c r="E4" s="112">
        <v>9</v>
      </c>
      <c r="F4" s="112" t="s">
        <v>1101</v>
      </c>
      <c r="G4" s="112" t="s">
        <v>1102</v>
      </c>
      <c r="H4" s="112">
        <v>20</v>
      </c>
      <c r="I4" s="112">
        <v>33</v>
      </c>
      <c r="J4" s="112">
        <v>33</v>
      </c>
      <c r="K4" s="83" t="s">
        <v>1143</v>
      </c>
    </row>
    <row r="5" spans="1:11" ht="15">
      <c r="A5" s="112" t="s">
        <v>13</v>
      </c>
      <c r="B5" s="82">
        <v>3760220170057</v>
      </c>
      <c r="C5" s="82" t="s">
        <v>801</v>
      </c>
      <c r="D5" s="112">
        <v>12</v>
      </c>
      <c r="E5" s="112">
        <v>9</v>
      </c>
      <c r="F5" s="112" t="s">
        <v>1101</v>
      </c>
      <c r="G5" s="112" t="s">
        <v>1102</v>
      </c>
      <c r="H5" s="112">
        <v>20</v>
      </c>
      <c r="I5" s="112">
        <v>33</v>
      </c>
      <c r="J5" s="112">
        <v>33</v>
      </c>
      <c r="K5" s="83" t="s">
        <v>1143</v>
      </c>
    </row>
    <row r="6" spans="1:11" ht="15">
      <c r="A6" s="112" t="s">
        <v>14</v>
      </c>
      <c r="B6" s="82">
        <v>3760220170064</v>
      </c>
      <c r="C6" s="82" t="s">
        <v>801</v>
      </c>
      <c r="D6" s="112">
        <v>12</v>
      </c>
      <c r="E6" s="112">
        <v>9</v>
      </c>
      <c r="F6" s="112" t="s">
        <v>1101</v>
      </c>
      <c r="G6" s="112" t="s">
        <v>1102</v>
      </c>
      <c r="H6" s="112">
        <v>20</v>
      </c>
      <c r="I6" s="112">
        <v>33</v>
      </c>
      <c r="J6" s="112">
        <v>33</v>
      </c>
      <c r="K6" s="83" t="s">
        <v>1143</v>
      </c>
    </row>
    <row r="7" spans="1:11" ht="15">
      <c r="A7" s="112" t="s">
        <v>15</v>
      </c>
      <c r="B7" s="82">
        <v>3760220170071</v>
      </c>
      <c r="C7" s="82" t="s">
        <v>801</v>
      </c>
      <c r="D7" s="112">
        <v>12</v>
      </c>
      <c r="E7" s="112">
        <v>9</v>
      </c>
      <c r="F7" s="112" t="s">
        <v>1101</v>
      </c>
      <c r="G7" s="112" t="s">
        <v>1102</v>
      </c>
      <c r="H7" s="112">
        <v>20</v>
      </c>
      <c r="I7" s="112">
        <v>33</v>
      </c>
      <c r="J7" s="112">
        <v>33</v>
      </c>
      <c r="K7" s="83" t="s">
        <v>1143</v>
      </c>
    </row>
    <row r="8" spans="1:11" ht="15">
      <c r="A8" s="112" t="s">
        <v>16</v>
      </c>
      <c r="B8" s="82">
        <v>3760220170101</v>
      </c>
      <c r="C8" s="82" t="s">
        <v>801</v>
      </c>
      <c r="D8" s="112">
        <v>12</v>
      </c>
      <c r="E8" s="112">
        <v>9</v>
      </c>
      <c r="F8" s="112" t="s">
        <v>1101</v>
      </c>
      <c r="G8" s="112" t="s">
        <v>1102</v>
      </c>
      <c r="H8" s="112">
        <v>20</v>
      </c>
      <c r="I8" s="112">
        <v>33</v>
      </c>
      <c r="J8" s="112">
        <v>33</v>
      </c>
      <c r="K8" s="83" t="s">
        <v>1143</v>
      </c>
    </row>
    <row r="9" spans="1:11" ht="15">
      <c r="A9" s="112" t="s">
        <v>17</v>
      </c>
      <c r="B9" s="82">
        <v>3760220170132</v>
      </c>
      <c r="C9" s="82" t="s">
        <v>801</v>
      </c>
      <c r="D9" s="112">
        <v>12</v>
      </c>
      <c r="E9" s="112">
        <v>9</v>
      </c>
      <c r="F9" s="112" t="s">
        <v>1101</v>
      </c>
      <c r="G9" s="112" t="s">
        <v>1102</v>
      </c>
      <c r="H9" s="112">
        <v>20</v>
      </c>
      <c r="I9" s="112">
        <v>33</v>
      </c>
      <c r="J9" s="112">
        <v>33</v>
      </c>
      <c r="K9" s="83" t="s">
        <v>1143</v>
      </c>
    </row>
    <row r="10" spans="1:11" ht="15">
      <c r="A10" s="112" t="s">
        <v>18</v>
      </c>
      <c r="B10" s="82">
        <v>3760220170149</v>
      </c>
      <c r="C10" s="82" t="s">
        <v>801</v>
      </c>
      <c r="D10" s="112">
        <v>12</v>
      </c>
      <c r="E10" s="112">
        <v>9</v>
      </c>
      <c r="F10" s="112" t="s">
        <v>1101</v>
      </c>
      <c r="G10" s="112" t="s">
        <v>1102</v>
      </c>
      <c r="H10" s="112">
        <v>20</v>
      </c>
      <c r="I10" s="112">
        <v>33</v>
      </c>
      <c r="J10" s="112">
        <v>33</v>
      </c>
      <c r="K10" s="83" t="s">
        <v>1143</v>
      </c>
    </row>
    <row r="11" spans="1:11" ht="15">
      <c r="A11" s="112" t="s">
        <v>19</v>
      </c>
      <c r="B11" s="82">
        <v>3760220170194</v>
      </c>
      <c r="C11" s="82" t="s">
        <v>801</v>
      </c>
      <c r="D11" s="112">
        <v>12</v>
      </c>
      <c r="E11" s="112">
        <v>9</v>
      </c>
      <c r="F11" s="112" t="s">
        <v>1101</v>
      </c>
      <c r="G11" s="112" t="s">
        <v>1102</v>
      </c>
      <c r="H11" s="112">
        <v>20</v>
      </c>
      <c r="I11" s="112">
        <v>33</v>
      </c>
      <c r="J11" s="112">
        <v>33</v>
      </c>
      <c r="K11" s="83" t="s">
        <v>1143</v>
      </c>
    </row>
    <row r="12" spans="1:11" ht="15">
      <c r="A12" s="112" t="s">
        <v>20</v>
      </c>
      <c r="B12" s="82">
        <v>3760220170217</v>
      </c>
      <c r="C12" s="82" t="s">
        <v>801</v>
      </c>
      <c r="D12" s="112">
        <v>12</v>
      </c>
      <c r="E12" s="112">
        <v>9</v>
      </c>
      <c r="F12" s="112" t="s">
        <v>1101</v>
      </c>
      <c r="G12" s="112" t="s">
        <v>1102</v>
      </c>
      <c r="H12" s="112">
        <v>20</v>
      </c>
      <c r="I12" s="112">
        <v>33</v>
      </c>
      <c r="J12" s="112">
        <v>33</v>
      </c>
      <c r="K12" s="83" t="s">
        <v>1143</v>
      </c>
    </row>
    <row r="13" spans="1:11" ht="15">
      <c r="A13" s="112" t="s">
        <v>21</v>
      </c>
      <c r="B13" s="82">
        <v>3760220170224</v>
      </c>
      <c r="C13" s="82" t="s">
        <v>801</v>
      </c>
      <c r="D13" s="112">
        <v>12</v>
      </c>
      <c r="E13" s="112">
        <v>9</v>
      </c>
      <c r="F13" s="112" t="s">
        <v>1101</v>
      </c>
      <c r="G13" s="112" t="s">
        <v>1102</v>
      </c>
      <c r="H13" s="112">
        <v>20</v>
      </c>
      <c r="I13" s="112">
        <v>33</v>
      </c>
      <c r="J13" s="112">
        <v>33</v>
      </c>
      <c r="K13" s="83" t="s">
        <v>1143</v>
      </c>
    </row>
    <row r="14" spans="1:11" ht="15">
      <c r="A14" s="112" t="s">
        <v>22</v>
      </c>
      <c r="B14" s="82">
        <v>3760220170231</v>
      </c>
      <c r="C14" s="82" t="s">
        <v>801</v>
      </c>
      <c r="D14" s="112">
        <v>12</v>
      </c>
      <c r="E14" s="112">
        <v>9</v>
      </c>
      <c r="F14" s="112" t="s">
        <v>1101</v>
      </c>
      <c r="G14" s="112" t="s">
        <v>1102</v>
      </c>
      <c r="H14" s="112">
        <v>20</v>
      </c>
      <c r="I14" s="112">
        <v>33</v>
      </c>
      <c r="J14" s="112">
        <v>33</v>
      </c>
      <c r="K14" s="83" t="s">
        <v>1143</v>
      </c>
    </row>
    <row r="15" spans="1:11" ht="15">
      <c r="A15" s="112" t="s">
        <v>23</v>
      </c>
      <c r="B15" s="82">
        <v>3760220170248</v>
      </c>
      <c r="C15" s="82" t="s">
        <v>801</v>
      </c>
      <c r="D15" s="112">
        <v>12</v>
      </c>
      <c r="E15" s="112">
        <v>9</v>
      </c>
      <c r="F15" s="112" t="s">
        <v>1101</v>
      </c>
      <c r="G15" s="112" t="s">
        <v>1102</v>
      </c>
      <c r="H15" s="112">
        <v>20</v>
      </c>
      <c r="I15" s="112">
        <v>33</v>
      </c>
      <c r="J15" s="112">
        <v>33</v>
      </c>
      <c r="K15" s="83" t="s">
        <v>1143</v>
      </c>
    </row>
    <row r="16" spans="1:11" ht="15">
      <c r="A16" s="112" t="s">
        <v>24</v>
      </c>
      <c r="B16" s="82">
        <v>3760220170279</v>
      </c>
      <c r="C16" s="82" t="s">
        <v>801</v>
      </c>
      <c r="D16" s="112">
        <v>12</v>
      </c>
      <c r="E16" s="112">
        <v>9</v>
      </c>
      <c r="F16" s="112" t="s">
        <v>1101</v>
      </c>
      <c r="G16" s="112" t="s">
        <v>1102</v>
      </c>
      <c r="H16" s="112">
        <v>20</v>
      </c>
      <c r="I16" s="112">
        <v>33</v>
      </c>
      <c r="J16" s="112">
        <v>33</v>
      </c>
      <c r="K16" s="83" t="s">
        <v>1143</v>
      </c>
    </row>
    <row r="17" spans="1:11" ht="15">
      <c r="A17" s="112" t="s">
        <v>25</v>
      </c>
      <c r="B17" s="82">
        <v>3760220170286</v>
      </c>
      <c r="C17" s="82" t="s">
        <v>801</v>
      </c>
      <c r="D17" s="112">
        <v>12</v>
      </c>
      <c r="E17" s="112">
        <v>9</v>
      </c>
      <c r="F17" s="112" t="s">
        <v>1101</v>
      </c>
      <c r="G17" s="112" t="s">
        <v>1102</v>
      </c>
      <c r="H17" s="112">
        <v>20</v>
      </c>
      <c r="I17" s="112">
        <v>33</v>
      </c>
      <c r="J17" s="112">
        <v>33</v>
      </c>
      <c r="K17" s="83" t="s">
        <v>1143</v>
      </c>
    </row>
    <row r="18" spans="1:11" ht="15">
      <c r="A18" s="112" t="s">
        <v>26</v>
      </c>
      <c r="B18" s="82">
        <v>3760220170316</v>
      </c>
      <c r="C18" s="82" t="s">
        <v>801</v>
      </c>
      <c r="D18" s="112">
        <v>12</v>
      </c>
      <c r="E18" s="112">
        <v>9</v>
      </c>
      <c r="F18" s="112" t="s">
        <v>1101</v>
      </c>
      <c r="G18" s="112" t="s">
        <v>1102</v>
      </c>
      <c r="H18" s="112">
        <v>20</v>
      </c>
      <c r="I18" s="112">
        <v>33</v>
      </c>
      <c r="J18" s="112">
        <v>33</v>
      </c>
      <c r="K18" s="83" t="s">
        <v>1143</v>
      </c>
    </row>
    <row r="19" spans="1:11" ht="15">
      <c r="A19" s="112" t="s">
        <v>27</v>
      </c>
      <c r="B19" s="82">
        <v>3760220170323</v>
      </c>
      <c r="C19" s="82" t="s">
        <v>801</v>
      </c>
      <c r="D19" s="112">
        <v>12</v>
      </c>
      <c r="E19" s="112">
        <v>9</v>
      </c>
      <c r="F19" s="112" t="s">
        <v>1101</v>
      </c>
      <c r="G19" s="112" t="s">
        <v>1102</v>
      </c>
      <c r="H19" s="112">
        <v>20</v>
      </c>
      <c r="I19" s="112">
        <v>33</v>
      </c>
      <c r="J19" s="112">
        <v>33</v>
      </c>
      <c r="K19" s="83" t="s">
        <v>1143</v>
      </c>
    </row>
    <row r="20" spans="1:11" ht="15">
      <c r="A20" s="112" t="s">
        <v>28</v>
      </c>
      <c r="B20" s="82">
        <v>3760220170330</v>
      </c>
      <c r="C20" s="82" t="s">
        <v>801</v>
      </c>
      <c r="D20" s="112">
        <v>12</v>
      </c>
      <c r="E20" s="112">
        <v>9</v>
      </c>
      <c r="F20" s="112" t="s">
        <v>1101</v>
      </c>
      <c r="G20" s="112" t="s">
        <v>1102</v>
      </c>
      <c r="H20" s="112">
        <v>20</v>
      </c>
      <c r="I20" s="112">
        <v>33</v>
      </c>
      <c r="J20" s="112">
        <v>33</v>
      </c>
      <c r="K20" s="83" t="s">
        <v>1143</v>
      </c>
    </row>
    <row r="21" spans="1:11" ht="15">
      <c r="A21" s="112" t="s">
        <v>29</v>
      </c>
      <c r="B21" s="82">
        <v>3760220170347</v>
      </c>
      <c r="C21" s="82" t="s">
        <v>801</v>
      </c>
      <c r="D21" s="112">
        <v>12</v>
      </c>
      <c r="E21" s="112">
        <v>9</v>
      </c>
      <c r="F21" s="112" t="s">
        <v>1101</v>
      </c>
      <c r="G21" s="112" t="s">
        <v>1102</v>
      </c>
      <c r="H21" s="112">
        <v>20</v>
      </c>
      <c r="I21" s="112">
        <v>33</v>
      </c>
      <c r="J21" s="112">
        <v>33</v>
      </c>
      <c r="K21" s="83" t="s">
        <v>1143</v>
      </c>
    </row>
    <row r="22" spans="1:11" ht="15">
      <c r="A22" s="112" t="s">
        <v>30</v>
      </c>
      <c r="B22" s="82">
        <v>3760220170354</v>
      </c>
      <c r="C22" s="82" t="s">
        <v>801</v>
      </c>
      <c r="D22" s="112">
        <v>12</v>
      </c>
      <c r="E22" s="112">
        <v>9</v>
      </c>
      <c r="F22" s="112" t="s">
        <v>1101</v>
      </c>
      <c r="G22" s="112" t="s">
        <v>1102</v>
      </c>
      <c r="H22" s="112">
        <v>20</v>
      </c>
      <c r="I22" s="112">
        <v>33</v>
      </c>
      <c r="J22" s="112">
        <v>33</v>
      </c>
      <c r="K22" s="83" t="s">
        <v>1143</v>
      </c>
    </row>
    <row r="23" spans="1:11" ht="15">
      <c r="A23" s="112" t="s">
        <v>31</v>
      </c>
      <c r="B23" s="82">
        <v>3760220170361</v>
      </c>
      <c r="C23" s="82" t="s">
        <v>801</v>
      </c>
      <c r="D23" s="112">
        <v>12</v>
      </c>
      <c r="E23" s="112">
        <v>9</v>
      </c>
      <c r="F23" s="112" t="s">
        <v>1101</v>
      </c>
      <c r="G23" s="112" t="s">
        <v>1102</v>
      </c>
      <c r="H23" s="112">
        <v>20</v>
      </c>
      <c r="I23" s="112">
        <v>33</v>
      </c>
      <c r="J23" s="112">
        <v>33</v>
      </c>
      <c r="K23" s="83" t="s">
        <v>1143</v>
      </c>
    </row>
    <row r="24" spans="1:11" ht="15">
      <c r="A24" s="112" t="s">
        <v>32</v>
      </c>
      <c r="B24" s="82">
        <v>3760220170385</v>
      </c>
      <c r="C24" s="82" t="s">
        <v>801</v>
      </c>
      <c r="D24" s="112">
        <v>12</v>
      </c>
      <c r="E24" s="112">
        <v>9</v>
      </c>
      <c r="F24" s="112" t="s">
        <v>1101</v>
      </c>
      <c r="G24" s="112" t="s">
        <v>1102</v>
      </c>
      <c r="H24" s="112">
        <v>20</v>
      </c>
      <c r="I24" s="112">
        <v>33</v>
      </c>
      <c r="J24" s="112">
        <v>33</v>
      </c>
      <c r="K24" s="83" t="s">
        <v>1143</v>
      </c>
    </row>
    <row r="25" spans="1:11" ht="15">
      <c r="A25" s="112" t="s">
        <v>33</v>
      </c>
      <c r="B25" s="82">
        <v>3760220170408</v>
      </c>
      <c r="C25" s="82" t="s">
        <v>801</v>
      </c>
      <c r="D25" s="112">
        <v>12</v>
      </c>
      <c r="E25" s="112">
        <v>9</v>
      </c>
      <c r="F25" s="112" t="s">
        <v>1101</v>
      </c>
      <c r="G25" s="112" t="s">
        <v>1102</v>
      </c>
      <c r="H25" s="112">
        <v>20</v>
      </c>
      <c r="I25" s="112">
        <v>33</v>
      </c>
      <c r="J25" s="112">
        <v>33</v>
      </c>
      <c r="K25" s="83" t="s">
        <v>1143</v>
      </c>
    </row>
    <row r="26" spans="1:11" ht="15">
      <c r="A26" s="112" t="s">
        <v>1049</v>
      </c>
      <c r="B26" s="82">
        <v>3760220172211</v>
      </c>
      <c r="C26" s="82" t="s">
        <v>801</v>
      </c>
      <c r="D26" s="112">
        <v>12</v>
      </c>
      <c r="E26" s="112">
        <v>9</v>
      </c>
      <c r="F26" s="112" t="s">
        <v>1101</v>
      </c>
      <c r="G26" s="112" t="s">
        <v>1102</v>
      </c>
      <c r="H26" s="112">
        <v>20</v>
      </c>
      <c r="I26" s="112">
        <v>33</v>
      </c>
      <c r="J26" s="112">
        <v>33</v>
      </c>
      <c r="K26" s="83" t="s">
        <v>1143</v>
      </c>
    </row>
    <row r="27" spans="1:11" ht="15">
      <c r="A27" s="112" t="s">
        <v>1050</v>
      </c>
      <c r="B27" s="82">
        <v>3760220172228</v>
      </c>
      <c r="C27" s="82" t="s">
        <v>801</v>
      </c>
      <c r="D27" s="112">
        <v>12</v>
      </c>
      <c r="E27" s="112">
        <v>9</v>
      </c>
      <c r="F27" s="112" t="s">
        <v>1101</v>
      </c>
      <c r="G27" s="112" t="s">
        <v>1102</v>
      </c>
      <c r="H27" s="112">
        <v>20</v>
      </c>
      <c r="I27" s="112">
        <v>33</v>
      </c>
      <c r="J27" s="112">
        <v>33</v>
      </c>
      <c r="K27" s="83" t="s">
        <v>1143</v>
      </c>
    </row>
    <row r="28" spans="1:11" ht="15">
      <c r="A28" s="112" t="s">
        <v>1051</v>
      </c>
      <c r="B28" s="82">
        <v>3760220173225</v>
      </c>
      <c r="C28" s="82" t="s">
        <v>801</v>
      </c>
      <c r="D28" s="112">
        <v>12</v>
      </c>
      <c r="E28" s="112">
        <v>9</v>
      </c>
      <c r="F28" s="112" t="s">
        <v>1101</v>
      </c>
      <c r="G28" s="112" t="s">
        <v>1102</v>
      </c>
      <c r="H28" s="112">
        <v>20</v>
      </c>
      <c r="I28" s="112">
        <v>33</v>
      </c>
      <c r="J28" s="112">
        <v>33</v>
      </c>
      <c r="K28" s="83" t="s">
        <v>1143</v>
      </c>
    </row>
    <row r="29" spans="1:11" ht="15">
      <c r="A29" s="112" t="s">
        <v>1052</v>
      </c>
      <c r="B29" s="82">
        <v>3760220173249</v>
      </c>
      <c r="C29" s="82" t="s">
        <v>801</v>
      </c>
      <c r="D29" s="112">
        <v>12</v>
      </c>
      <c r="E29" s="112">
        <v>9</v>
      </c>
      <c r="F29" s="112" t="s">
        <v>1101</v>
      </c>
      <c r="G29" s="112" t="s">
        <v>1102</v>
      </c>
      <c r="H29" s="112">
        <v>20</v>
      </c>
      <c r="I29" s="112">
        <v>33</v>
      </c>
      <c r="J29" s="112">
        <v>33</v>
      </c>
      <c r="K29" s="83" t="s">
        <v>1143</v>
      </c>
    </row>
    <row r="30" spans="1:11" ht="15">
      <c r="A30" s="112" t="s">
        <v>34</v>
      </c>
      <c r="B30" s="84">
        <v>3760220172167</v>
      </c>
      <c r="C30" s="82" t="s">
        <v>801</v>
      </c>
      <c r="D30" s="112">
        <v>12</v>
      </c>
      <c r="E30" s="112">
        <v>122</v>
      </c>
      <c r="F30" s="112" t="s">
        <v>1103</v>
      </c>
      <c r="G30" s="112" t="s">
        <v>1104</v>
      </c>
      <c r="H30" s="112">
        <v>29</v>
      </c>
      <c r="I30" s="112">
        <v>83</v>
      </c>
      <c r="J30" s="112">
        <v>83</v>
      </c>
      <c r="K30" s="83" t="s">
        <v>1143</v>
      </c>
    </row>
    <row r="31" spans="1:11" ht="15">
      <c r="A31" s="112" t="s">
        <v>35</v>
      </c>
      <c r="B31" s="82">
        <v>3760220172310</v>
      </c>
      <c r="C31" s="82" t="s">
        <v>801</v>
      </c>
      <c r="D31" s="112">
        <v>12</v>
      </c>
      <c r="E31" s="112" t="s">
        <v>805</v>
      </c>
      <c r="F31" s="112" t="s">
        <v>1105</v>
      </c>
      <c r="G31" s="112" t="s">
        <v>1106</v>
      </c>
      <c r="H31" s="118" t="s">
        <v>805</v>
      </c>
      <c r="I31" s="118" t="s">
        <v>805</v>
      </c>
      <c r="J31" s="118" t="s">
        <v>805</v>
      </c>
      <c r="K31" s="83" t="s">
        <v>1143</v>
      </c>
    </row>
    <row r="32" spans="1:11" ht="15">
      <c r="A32" s="112" t="s">
        <v>36</v>
      </c>
      <c r="B32" s="82">
        <v>3760220172334</v>
      </c>
      <c r="C32" s="82" t="s">
        <v>801</v>
      </c>
      <c r="D32" s="112">
        <v>12</v>
      </c>
      <c r="E32" s="112" t="s">
        <v>805</v>
      </c>
      <c r="F32" s="112" t="s">
        <v>1105</v>
      </c>
      <c r="G32" s="112" t="s">
        <v>1106</v>
      </c>
      <c r="H32" s="118" t="s">
        <v>805</v>
      </c>
      <c r="I32" s="118" t="s">
        <v>805</v>
      </c>
      <c r="J32" s="118" t="s">
        <v>805</v>
      </c>
      <c r="K32" s="83" t="s">
        <v>1143</v>
      </c>
    </row>
    <row r="33" spans="1:11" ht="15">
      <c r="A33" s="112" t="s">
        <v>37</v>
      </c>
      <c r="B33" s="82">
        <v>3760220172365</v>
      </c>
      <c r="C33" s="82" t="s">
        <v>801</v>
      </c>
      <c r="D33" s="112">
        <v>12</v>
      </c>
      <c r="E33" s="112" t="s">
        <v>805</v>
      </c>
      <c r="F33" s="112" t="s">
        <v>1105</v>
      </c>
      <c r="G33" s="112" t="s">
        <v>1106</v>
      </c>
      <c r="H33" s="118" t="s">
        <v>805</v>
      </c>
      <c r="I33" s="118" t="s">
        <v>805</v>
      </c>
      <c r="J33" s="118" t="s">
        <v>805</v>
      </c>
      <c r="K33" s="83" t="s">
        <v>1143</v>
      </c>
    </row>
    <row r="34" spans="1:11" ht="15">
      <c r="A34" s="112" t="s">
        <v>38</v>
      </c>
      <c r="B34" s="82">
        <v>3760220172303</v>
      </c>
      <c r="C34" s="82" t="s">
        <v>801</v>
      </c>
      <c r="D34" s="112">
        <v>12</v>
      </c>
      <c r="E34" s="112" t="s">
        <v>805</v>
      </c>
      <c r="F34" s="112" t="s">
        <v>1105</v>
      </c>
      <c r="G34" s="112" t="s">
        <v>1106</v>
      </c>
      <c r="H34" s="118" t="s">
        <v>805</v>
      </c>
      <c r="I34" s="118" t="s">
        <v>805</v>
      </c>
      <c r="J34" s="118" t="s">
        <v>805</v>
      </c>
      <c r="K34" s="83" t="s">
        <v>1143</v>
      </c>
    </row>
    <row r="35" spans="1:11" ht="15">
      <c r="A35" s="112" t="s">
        <v>39</v>
      </c>
      <c r="B35" s="82">
        <v>3760220172327</v>
      </c>
      <c r="C35" s="82" t="s">
        <v>801</v>
      </c>
      <c r="D35" s="112">
        <v>12</v>
      </c>
      <c r="E35" s="112" t="s">
        <v>805</v>
      </c>
      <c r="F35" s="112" t="s">
        <v>1105</v>
      </c>
      <c r="G35" s="112" t="s">
        <v>1106</v>
      </c>
      <c r="H35" s="118" t="s">
        <v>805</v>
      </c>
      <c r="I35" s="118" t="s">
        <v>805</v>
      </c>
      <c r="J35" s="118" t="s">
        <v>805</v>
      </c>
      <c r="K35" s="83" t="s">
        <v>1143</v>
      </c>
    </row>
    <row r="36" spans="1:11" ht="15">
      <c r="A36" s="112" t="s">
        <v>40</v>
      </c>
      <c r="B36" s="82">
        <v>3760220172341</v>
      </c>
      <c r="C36" s="82" t="s">
        <v>801</v>
      </c>
      <c r="D36" s="112">
        <v>12</v>
      </c>
      <c r="E36" s="112" t="s">
        <v>805</v>
      </c>
      <c r="F36" s="112" t="s">
        <v>1105</v>
      </c>
      <c r="G36" s="112" t="s">
        <v>1106</v>
      </c>
      <c r="H36" s="118" t="s">
        <v>805</v>
      </c>
      <c r="I36" s="118" t="s">
        <v>805</v>
      </c>
      <c r="J36" s="118" t="s">
        <v>805</v>
      </c>
      <c r="K36" s="83" t="s">
        <v>1143</v>
      </c>
    </row>
    <row r="37" spans="1:11" ht="15">
      <c r="A37" s="112" t="s">
        <v>41</v>
      </c>
      <c r="B37" s="82">
        <v>3760220172358</v>
      </c>
      <c r="C37" s="82" t="s">
        <v>801</v>
      </c>
      <c r="D37" s="112">
        <v>12</v>
      </c>
      <c r="E37" s="112" t="s">
        <v>805</v>
      </c>
      <c r="F37" s="112" t="s">
        <v>1105</v>
      </c>
      <c r="G37" s="112" t="s">
        <v>1106</v>
      </c>
      <c r="H37" s="118" t="s">
        <v>805</v>
      </c>
      <c r="I37" s="118" t="s">
        <v>805</v>
      </c>
      <c r="J37" s="118" t="s">
        <v>805</v>
      </c>
      <c r="K37" s="83" t="s">
        <v>1143</v>
      </c>
    </row>
    <row r="38" spans="1:11" ht="15">
      <c r="A38" s="112" t="s">
        <v>42</v>
      </c>
      <c r="B38" s="82">
        <v>3760220172372</v>
      </c>
      <c r="C38" s="82" t="s">
        <v>801</v>
      </c>
      <c r="D38" s="112">
        <v>12</v>
      </c>
      <c r="E38" s="112" t="s">
        <v>805</v>
      </c>
      <c r="F38" s="112" t="s">
        <v>1105</v>
      </c>
      <c r="G38" s="112" t="s">
        <v>1106</v>
      </c>
      <c r="H38" s="118" t="s">
        <v>805</v>
      </c>
      <c r="I38" s="118" t="s">
        <v>805</v>
      </c>
      <c r="J38" s="118" t="s">
        <v>805</v>
      </c>
      <c r="K38" s="83" t="s">
        <v>1143</v>
      </c>
    </row>
    <row r="39" spans="1:11" ht="15">
      <c r="A39" s="112" t="s">
        <v>35</v>
      </c>
      <c r="B39" s="82">
        <v>3760220172310</v>
      </c>
      <c r="C39" s="82" t="s">
        <v>801</v>
      </c>
      <c r="D39" s="112">
        <v>12</v>
      </c>
      <c r="E39" s="112">
        <v>9</v>
      </c>
      <c r="F39" s="112" t="s">
        <v>1105</v>
      </c>
      <c r="G39" s="112" t="s">
        <v>1106</v>
      </c>
      <c r="H39" s="118" t="s">
        <v>805</v>
      </c>
      <c r="I39" s="118" t="s">
        <v>805</v>
      </c>
      <c r="J39" s="118" t="s">
        <v>805</v>
      </c>
      <c r="K39" s="83" t="s">
        <v>1143</v>
      </c>
    </row>
    <row r="40" spans="1:11" ht="15">
      <c r="A40" s="112" t="s">
        <v>36</v>
      </c>
      <c r="B40" s="82">
        <v>3760220172334</v>
      </c>
      <c r="C40" s="82" t="s">
        <v>801</v>
      </c>
      <c r="D40" s="112">
        <v>12</v>
      </c>
      <c r="E40" s="112">
        <v>9</v>
      </c>
      <c r="F40" s="112" t="s">
        <v>1105</v>
      </c>
      <c r="G40" s="112" t="s">
        <v>1106</v>
      </c>
      <c r="H40" s="118" t="s">
        <v>805</v>
      </c>
      <c r="I40" s="118" t="s">
        <v>805</v>
      </c>
      <c r="J40" s="118" t="s">
        <v>805</v>
      </c>
      <c r="K40" s="83" t="s">
        <v>1143</v>
      </c>
    </row>
    <row r="41" spans="1:11" ht="15">
      <c r="A41" s="112" t="s">
        <v>37</v>
      </c>
      <c r="B41" s="82">
        <v>3760220172365</v>
      </c>
      <c r="C41" s="82" t="s">
        <v>801</v>
      </c>
      <c r="D41" s="112">
        <v>12</v>
      </c>
      <c r="E41" s="112">
        <v>9</v>
      </c>
      <c r="F41" s="112" t="s">
        <v>1105</v>
      </c>
      <c r="G41" s="112" t="s">
        <v>1106</v>
      </c>
      <c r="H41" s="118" t="s">
        <v>805</v>
      </c>
      <c r="I41" s="118" t="s">
        <v>805</v>
      </c>
      <c r="J41" s="118" t="s">
        <v>805</v>
      </c>
      <c r="K41" s="83" t="s">
        <v>1143</v>
      </c>
    </row>
    <row r="42" spans="1:11" ht="15">
      <c r="A42" s="112" t="s">
        <v>38</v>
      </c>
      <c r="B42" s="82">
        <v>3760220172303</v>
      </c>
      <c r="C42" s="82" t="s">
        <v>801</v>
      </c>
      <c r="D42" s="112">
        <v>12</v>
      </c>
      <c r="E42" s="112">
        <v>9</v>
      </c>
      <c r="F42" s="112" t="s">
        <v>1105</v>
      </c>
      <c r="G42" s="112" t="s">
        <v>1106</v>
      </c>
      <c r="H42" s="118" t="s">
        <v>805</v>
      </c>
      <c r="I42" s="118" t="s">
        <v>805</v>
      </c>
      <c r="J42" s="118" t="s">
        <v>805</v>
      </c>
      <c r="K42" s="83" t="s">
        <v>1143</v>
      </c>
    </row>
    <row r="43" spans="1:11" ht="15">
      <c r="A43" s="112" t="s">
        <v>39</v>
      </c>
      <c r="B43" s="82">
        <v>3760220172327</v>
      </c>
      <c r="C43" s="82" t="s">
        <v>801</v>
      </c>
      <c r="D43" s="112">
        <v>12</v>
      </c>
      <c r="E43" s="112">
        <v>9</v>
      </c>
      <c r="F43" s="112" t="s">
        <v>1105</v>
      </c>
      <c r="G43" s="112" t="s">
        <v>1106</v>
      </c>
      <c r="H43" s="118" t="s">
        <v>805</v>
      </c>
      <c r="I43" s="118" t="s">
        <v>805</v>
      </c>
      <c r="J43" s="118" t="s">
        <v>805</v>
      </c>
      <c r="K43" s="83" t="s">
        <v>1143</v>
      </c>
    </row>
    <row r="44" spans="1:11" ht="15">
      <c r="A44" s="112" t="s">
        <v>40</v>
      </c>
      <c r="B44" s="82">
        <v>3760220172341</v>
      </c>
      <c r="C44" s="82" t="s">
        <v>801</v>
      </c>
      <c r="D44" s="112">
        <v>12</v>
      </c>
      <c r="E44" s="112">
        <v>9</v>
      </c>
      <c r="F44" s="112" t="s">
        <v>1105</v>
      </c>
      <c r="G44" s="112" t="s">
        <v>1106</v>
      </c>
      <c r="H44" s="118" t="s">
        <v>805</v>
      </c>
      <c r="I44" s="118" t="s">
        <v>805</v>
      </c>
      <c r="J44" s="118" t="s">
        <v>805</v>
      </c>
      <c r="K44" s="83" t="s">
        <v>1143</v>
      </c>
    </row>
    <row r="45" spans="1:11" ht="15">
      <c r="A45" s="112" t="s">
        <v>41</v>
      </c>
      <c r="B45" s="82">
        <v>3760220172358</v>
      </c>
      <c r="C45" s="82" t="s">
        <v>801</v>
      </c>
      <c r="D45" s="112">
        <v>12</v>
      </c>
      <c r="E45" s="112">
        <v>9</v>
      </c>
      <c r="F45" s="112" t="s">
        <v>1105</v>
      </c>
      <c r="G45" s="112" t="s">
        <v>1106</v>
      </c>
      <c r="H45" s="118" t="s">
        <v>805</v>
      </c>
      <c r="I45" s="118" t="s">
        <v>805</v>
      </c>
      <c r="J45" s="118" t="s">
        <v>805</v>
      </c>
      <c r="K45" s="83" t="s">
        <v>1143</v>
      </c>
    </row>
    <row r="46" spans="1:11" ht="15">
      <c r="A46" s="112" t="s">
        <v>42</v>
      </c>
      <c r="B46" s="82">
        <v>3760220172372</v>
      </c>
      <c r="C46" s="82" t="s">
        <v>801</v>
      </c>
      <c r="D46" s="112">
        <v>12</v>
      </c>
      <c r="E46" s="112">
        <v>9</v>
      </c>
      <c r="F46" s="112" t="s">
        <v>1105</v>
      </c>
      <c r="G46" s="112" t="s">
        <v>1106</v>
      </c>
      <c r="H46" s="118" t="s">
        <v>805</v>
      </c>
      <c r="I46" s="118" t="s">
        <v>805</v>
      </c>
      <c r="J46" s="118" t="s">
        <v>805</v>
      </c>
      <c r="K46" s="83" t="s">
        <v>1143</v>
      </c>
    </row>
    <row r="47" spans="1:11" ht="15">
      <c r="A47" s="112" t="s">
        <v>43</v>
      </c>
      <c r="B47" s="82">
        <v>3760220170897</v>
      </c>
      <c r="C47" s="82" t="s">
        <v>801</v>
      </c>
      <c r="D47" s="112">
        <v>12</v>
      </c>
      <c r="E47" s="112">
        <v>122</v>
      </c>
      <c r="F47" s="112" t="s">
        <v>1103</v>
      </c>
      <c r="G47" s="112" t="s">
        <v>1104</v>
      </c>
      <c r="H47" s="112">
        <v>29</v>
      </c>
      <c r="I47" s="112">
        <v>83</v>
      </c>
      <c r="J47" s="112">
        <v>83</v>
      </c>
      <c r="K47" s="83" t="s">
        <v>1143</v>
      </c>
    </row>
    <row r="48" spans="1:11" ht="15">
      <c r="A48" s="112" t="s">
        <v>44</v>
      </c>
      <c r="B48" s="82">
        <v>3760220175342</v>
      </c>
      <c r="C48" s="82" t="s">
        <v>801</v>
      </c>
      <c r="D48" s="112">
        <v>12</v>
      </c>
      <c r="E48" s="112" t="s">
        <v>805</v>
      </c>
      <c r="F48" s="112" t="s">
        <v>1105</v>
      </c>
      <c r="G48" s="112" t="s">
        <v>1106</v>
      </c>
      <c r="H48" s="112" t="s">
        <v>805</v>
      </c>
      <c r="I48" s="112" t="s">
        <v>805</v>
      </c>
      <c r="J48" s="112" t="s">
        <v>805</v>
      </c>
      <c r="K48" s="83" t="s">
        <v>1143</v>
      </c>
    </row>
    <row r="49" spans="1:11" ht="15">
      <c r="A49" s="112" t="s">
        <v>45</v>
      </c>
      <c r="B49" s="82">
        <v>3760220175359</v>
      </c>
      <c r="C49" s="82" t="s">
        <v>801</v>
      </c>
      <c r="D49" s="112">
        <v>12</v>
      </c>
      <c r="E49" s="112" t="s">
        <v>805</v>
      </c>
      <c r="F49" s="112" t="s">
        <v>1105</v>
      </c>
      <c r="G49" s="112" t="s">
        <v>1106</v>
      </c>
      <c r="H49" s="112" t="s">
        <v>805</v>
      </c>
      <c r="I49" s="112" t="s">
        <v>805</v>
      </c>
      <c r="J49" s="112" t="s">
        <v>805</v>
      </c>
      <c r="K49" s="83" t="s">
        <v>1143</v>
      </c>
    </row>
    <row r="50" spans="1:11" ht="15">
      <c r="A50" s="112" t="s">
        <v>46</v>
      </c>
      <c r="B50" s="82">
        <v>3760220175366</v>
      </c>
      <c r="C50" s="82" t="s">
        <v>801</v>
      </c>
      <c r="D50" s="112">
        <v>12</v>
      </c>
      <c r="E50" s="112" t="s">
        <v>805</v>
      </c>
      <c r="F50" s="112" t="s">
        <v>1105</v>
      </c>
      <c r="G50" s="112" t="s">
        <v>1106</v>
      </c>
      <c r="H50" s="112" t="s">
        <v>805</v>
      </c>
      <c r="I50" s="112" t="s">
        <v>805</v>
      </c>
      <c r="J50" s="112" t="s">
        <v>805</v>
      </c>
      <c r="K50" s="83" t="s">
        <v>1143</v>
      </c>
    </row>
    <row r="51" spans="1:11" ht="15">
      <c r="A51" s="112" t="s">
        <v>47</v>
      </c>
      <c r="B51" s="82">
        <v>3760220175373</v>
      </c>
      <c r="C51" s="82" t="s">
        <v>801</v>
      </c>
      <c r="D51" s="112">
        <v>12</v>
      </c>
      <c r="E51" s="112" t="s">
        <v>805</v>
      </c>
      <c r="F51" s="112" t="s">
        <v>1105</v>
      </c>
      <c r="G51" s="112" t="s">
        <v>1106</v>
      </c>
      <c r="H51" s="112" t="s">
        <v>805</v>
      </c>
      <c r="I51" s="112" t="s">
        <v>805</v>
      </c>
      <c r="J51" s="112" t="s">
        <v>805</v>
      </c>
      <c r="K51" s="83" t="s">
        <v>1143</v>
      </c>
    </row>
    <row r="52" spans="1:11" ht="15">
      <c r="A52" s="112" t="s">
        <v>48</v>
      </c>
      <c r="B52" s="82">
        <v>3760220175380</v>
      </c>
      <c r="C52" s="82" t="s">
        <v>801</v>
      </c>
      <c r="D52" s="112">
        <v>12</v>
      </c>
      <c r="E52" s="112" t="s">
        <v>805</v>
      </c>
      <c r="F52" s="112" t="s">
        <v>1105</v>
      </c>
      <c r="G52" s="112" t="s">
        <v>1106</v>
      </c>
      <c r="H52" s="112" t="s">
        <v>805</v>
      </c>
      <c r="I52" s="112" t="s">
        <v>805</v>
      </c>
      <c r="J52" s="112" t="s">
        <v>805</v>
      </c>
      <c r="K52" s="83" t="s">
        <v>1143</v>
      </c>
    </row>
    <row r="53" spans="1:11" ht="15">
      <c r="A53" s="112" t="s">
        <v>49</v>
      </c>
      <c r="B53" s="82">
        <v>3760220175397</v>
      </c>
      <c r="C53" s="82" t="s">
        <v>801</v>
      </c>
      <c r="D53" s="112">
        <v>12</v>
      </c>
      <c r="E53" s="112" t="s">
        <v>805</v>
      </c>
      <c r="F53" s="112" t="s">
        <v>1105</v>
      </c>
      <c r="G53" s="112" t="s">
        <v>1106</v>
      </c>
      <c r="H53" s="112" t="s">
        <v>805</v>
      </c>
      <c r="I53" s="112" t="s">
        <v>805</v>
      </c>
      <c r="J53" s="112" t="s">
        <v>805</v>
      </c>
      <c r="K53" s="83" t="s">
        <v>1143</v>
      </c>
    </row>
    <row r="54" spans="1:11" ht="15">
      <c r="A54" s="112" t="s">
        <v>50</v>
      </c>
      <c r="B54" s="82">
        <v>3760220175403</v>
      </c>
      <c r="C54" s="82" t="s">
        <v>801</v>
      </c>
      <c r="D54" s="112">
        <v>12</v>
      </c>
      <c r="E54" s="112" t="s">
        <v>805</v>
      </c>
      <c r="F54" s="112" t="s">
        <v>1105</v>
      </c>
      <c r="G54" s="112" t="s">
        <v>1106</v>
      </c>
      <c r="H54" s="112" t="s">
        <v>805</v>
      </c>
      <c r="I54" s="112" t="s">
        <v>805</v>
      </c>
      <c r="J54" s="112" t="s">
        <v>805</v>
      </c>
      <c r="K54" s="83" t="s">
        <v>1143</v>
      </c>
    </row>
    <row r="55" spans="1:11" ht="15">
      <c r="A55" s="112" t="s">
        <v>51</v>
      </c>
      <c r="B55" s="82">
        <v>3760220175410</v>
      </c>
      <c r="C55" s="82" t="s">
        <v>801</v>
      </c>
      <c r="D55" s="112">
        <v>12</v>
      </c>
      <c r="E55" s="112" t="s">
        <v>805</v>
      </c>
      <c r="F55" s="112" t="s">
        <v>1105</v>
      </c>
      <c r="G55" s="112" t="s">
        <v>1106</v>
      </c>
      <c r="H55" s="112" t="s">
        <v>805</v>
      </c>
      <c r="I55" s="112" t="s">
        <v>805</v>
      </c>
      <c r="J55" s="112" t="s">
        <v>805</v>
      </c>
      <c r="K55" s="83" t="s">
        <v>1143</v>
      </c>
    </row>
    <row r="56" spans="1:11" ht="15">
      <c r="A56" s="112" t="s">
        <v>52</v>
      </c>
      <c r="B56" s="82">
        <v>3760220172549</v>
      </c>
      <c r="C56" s="82" t="s">
        <v>801</v>
      </c>
      <c r="D56" s="112">
        <v>12</v>
      </c>
      <c r="E56" s="112">
        <v>122</v>
      </c>
      <c r="F56" s="112" t="s">
        <v>1103</v>
      </c>
      <c r="G56" s="112" t="s">
        <v>1104</v>
      </c>
      <c r="H56" s="112">
        <v>29</v>
      </c>
      <c r="I56" s="112">
        <v>83</v>
      </c>
      <c r="J56" s="112">
        <v>83</v>
      </c>
      <c r="K56" s="83" t="s">
        <v>1143</v>
      </c>
    </row>
    <row r="57" spans="1:11" ht="15">
      <c r="A57" s="112" t="s">
        <v>53</v>
      </c>
      <c r="B57" s="82">
        <v>3760220175335</v>
      </c>
      <c r="C57" s="82" t="s">
        <v>801</v>
      </c>
      <c r="D57" s="112">
        <v>12</v>
      </c>
      <c r="E57" s="112" t="s">
        <v>805</v>
      </c>
      <c r="F57" s="112" t="s">
        <v>1105</v>
      </c>
      <c r="G57" s="112" t="s">
        <v>1106</v>
      </c>
      <c r="H57" s="112" t="s">
        <v>805</v>
      </c>
      <c r="I57" s="112" t="s">
        <v>805</v>
      </c>
      <c r="J57" s="112" t="s">
        <v>805</v>
      </c>
      <c r="K57" s="83" t="s">
        <v>1143</v>
      </c>
    </row>
    <row r="58" spans="1:11" ht="15">
      <c r="A58" s="112" t="s">
        <v>54</v>
      </c>
      <c r="B58" s="82">
        <v>3760220175298</v>
      </c>
      <c r="C58" s="82" t="s">
        <v>801</v>
      </c>
      <c r="D58" s="112">
        <v>12</v>
      </c>
      <c r="E58" s="112" t="s">
        <v>805</v>
      </c>
      <c r="F58" s="112" t="s">
        <v>1105</v>
      </c>
      <c r="G58" s="112" t="s">
        <v>1106</v>
      </c>
      <c r="H58" s="112" t="s">
        <v>805</v>
      </c>
      <c r="I58" s="112" t="s">
        <v>805</v>
      </c>
      <c r="J58" s="112" t="s">
        <v>805</v>
      </c>
      <c r="K58" s="83" t="s">
        <v>1143</v>
      </c>
    </row>
    <row r="59" spans="1:11" ht="15">
      <c r="A59" s="112" t="s">
        <v>55</v>
      </c>
      <c r="B59" s="82">
        <v>3760220175281</v>
      </c>
      <c r="C59" s="82" t="s">
        <v>801</v>
      </c>
      <c r="D59" s="112">
        <v>12</v>
      </c>
      <c r="E59" s="112" t="s">
        <v>805</v>
      </c>
      <c r="F59" s="112" t="s">
        <v>1105</v>
      </c>
      <c r="G59" s="112" t="s">
        <v>1106</v>
      </c>
      <c r="H59" s="112" t="s">
        <v>805</v>
      </c>
      <c r="I59" s="112" t="s">
        <v>805</v>
      </c>
      <c r="J59" s="112" t="s">
        <v>805</v>
      </c>
      <c r="K59" s="83" t="s">
        <v>1143</v>
      </c>
    </row>
    <row r="60" spans="1:11" ht="15">
      <c r="A60" s="112" t="s">
        <v>56</v>
      </c>
      <c r="B60" s="82">
        <v>3760220175267</v>
      </c>
      <c r="C60" s="82" t="s">
        <v>801</v>
      </c>
      <c r="D60" s="112">
        <v>12</v>
      </c>
      <c r="E60" s="112" t="s">
        <v>805</v>
      </c>
      <c r="F60" s="112" t="s">
        <v>1105</v>
      </c>
      <c r="G60" s="112" t="s">
        <v>1106</v>
      </c>
      <c r="H60" s="112" t="s">
        <v>805</v>
      </c>
      <c r="I60" s="112" t="s">
        <v>805</v>
      </c>
      <c r="J60" s="112" t="s">
        <v>805</v>
      </c>
      <c r="K60" s="83" t="s">
        <v>1143</v>
      </c>
    </row>
    <row r="61" spans="1:11" ht="15">
      <c r="A61" s="112" t="s">
        <v>57</v>
      </c>
      <c r="B61" s="82">
        <v>3760220175328</v>
      </c>
      <c r="C61" s="82" t="s">
        <v>801</v>
      </c>
      <c r="D61" s="112">
        <v>12</v>
      </c>
      <c r="E61" s="112" t="s">
        <v>805</v>
      </c>
      <c r="F61" s="112" t="s">
        <v>1105</v>
      </c>
      <c r="G61" s="112" t="s">
        <v>1106</v>
      </c>
      <c r="H61" s="112" t="s">
        <v>805</v>
      </c>
      <c r="I61" s="112" t="s">
        <v>805</v>
      </c>
      <c r="J61" s="112" t="s">
        <v>805</v>
      </c>
      <c r="K61" s="83" t="s">
        <v>1143</v>
      </c>
    </row>
    <row r="62" spans="1:11" ht="15">
      <c r="A62" s="112" t="s">
        <v>58</v>
      </c>
      <c r="B62" s="82">
        <v>3760220175274</v>
      </c>
      <c r="C62" s="82" t="s">
        <v>801</v>
      </c>
      <c r="D62" s="112">
        <v>12</v>
      </c>
      <c r="E62" s="112" t="s">
        <v>805</v>
      </c>
      <c r="F62" s="112" t="s">
        <v>1105</v>
      </c>
      <c r="G62" s="112" t="s">
        <v>1106</v>
      </c>
      <c r="H62" s="112" t="s">
        <v>805</v>
      </c>
      <c r="I62" s="112" t="s">
        <v>805</v>
      </c>
      <c r="J62" s="112" t="s">
        <v>805</v>
      </c>
      <c r="K62" s="83" t="s">
        <v>1143</v>
      </c>
    </row>
    <row r="63" spans="1:11" ht="15">
      <c r="A63" s="112" t="s">
        <v>59</v>
      </c>
      <c r="B63" s="82">
        <v>3760220175311</v>
      </c>
      <c r="C63" s="82" t="s">
        <v>801</v>
      </c>
      <c r="D63" s="112">
        <v>12</v>
      </c>
      <c r="E63" s="112" t="s">
        <v>805</v>
      </c>
      <c r="F63" s="112" t="s">
        <v>1105</v>
      </c>
      <c r="G63" s="112" t="s">
        <v>1106</v>
      </c>
      <c r="H63" s="112" t="s">
        <v>805</v>
      </c>
      <c r="I63" s="112" t="s">
        <v>805</v>
      </c>
      <c r="J63" s="112" t="s">
        <v>805</v>
      </c>
      <c r="K63" s="83" t="s">
        <v>1143</v>
      </c>
    </row>
    <row r="64" spans="1:11" ht="15">
      <c r="A64" s="112" t="s">
        <v>60</v>
      </c>
      <c r="B64" s="84">
        <v>3760220172662</v>
      </c>
      <c r="C64" s="82" t="s">
        <v>801</v>
      </c>
      <c r="D64" s="112">
        <v>12</v>
      </c>
      <c r="E64" s="112" t="s">
        <v>805</v>
      </c>
      <c r="F64" s="112" t="s">
        <v>1105</v>
      </c>
      <c r="G64" s="112" t="s">
        <v>1106</v>
      </c>
      <c r="H64" s="112" t="s">
        <v>805</v>
      </c>
      <c r="I64" s="112" t="s">
        <v>805</v>
      </c>
      <c r="J64" s="112" t="s">
        <v>805</v>
      </c>
      <c r="K64" s="83" t="s">
        <v>1143</v>
      </c>
    </row>
    <row r="65" spans="1:11" ht="15">
      <c r="A65" s="112" t="s">
        <v>61</v>
      </c>
      <c r="B65" s="82">
        <v>3760220171375</v>
      </c>
      <c r="C65" s="82" t="s">
        <v>801</v>
      </c>
      <c r="D65" s="112">
        <v>6</v>
      </c>
      <c r="E65" s="112">
        <v>11</v>
      </c>
      <c r="F65" s="112" t="s">
        <v>1107</v>
      </c>
      <c r="G65" s="112" t="s">
        <v>1108</v>
      </c>
      <c r="H65" s="112">
        <v>85</v>
      </c>
      <c r="I65" s="112">
        <v>15</v>
      </c>
      <c r="J65" s="112">
        <v>15</v>
      </c>
      <c r="K65" s="83" t="s">
        <v>1143</v>
      </c>
    </row>
    <row r="66" spans="1:11" ht="15">
      <c r="A66" s="112" t="s">
        <v>62</v>
      </c>
      <c r="B66" s="82">
        <v>3760220171382</v>
      </c>
      <c r="C66" s="82" t="s">
        <v>801</v>
      </c>
      <c r="D66" s="112">
        <v>6</v>
      </c>
      <c r="E66" s="112">
        <v>11</v>
      </c>
      <c r="F66" s="112" t="s">
        <v>1107</v>
      </c>
      <c r="G66" s="112" t="s">
        <v>1108</v>
      </c>
      <c r="H66" s="112">
        <v>85</v>
      </c>
      <c r="I66" s="112">
        <v>15</v>
      </c>
      <c r="J66" s="112">
        <v>15</v>
      </c>
      <c r="K66" s="83" t="s">
        <v>1143</v>
      </c>
    </row>
    <row r="67" spans="1:11" ht="15">
      <c r="A67" s="112" t="s">
        <v>63</v>
      </c>
      <c r="B67" s="82">
        <v>3760220171399</v>
      </c>
      <c r="C67" s="82" t="s">
        <v>801</v>
      </c>
      <c r="D67" s="112">
        <v>6</v>
      </c>
      <c r="E67" s="112">
        <v>11</v>
      </c>
      <c r="F67" s="112" t="s">
        <v>1107</v>
      </c>
      <c r="G67" s="112" t="s">
        <v>1108</v>
      </c>
      <c r="H67" s="112">
        <v>85</v>
      </c>
      <c r="I67" s="112">
        <v>15</v>
      </c>
      <c r="J67" s="112">
        <v>15</v>
      </c>
      <c r="K67" s="83" t="s">
        <v>1143</v>
      </c>
    </row>
    <row r="68" spans="1:11" ht="15">
      <c r="A68" s="112" t="s">
        <v>64</v>
      </c>
      <c r="B68" s="82">
        <v>3760220170415</v>
      </c>
      <c r="C68" s="82" t="s">
        <v>801</v>
      </c>
      <c r="D68" s="112">
        <v>6</v>
      </c>
      <c r="E68" s="112">
        <v>16</v>
      </c>
      <c r="F68" s="112" t="s">
        <v>1109</v>
      </c>
      <c r="G68" s="112" t="s">
        <v>1110</v>
      </c>
      <c r="H68" s="112">
        <v>79</v>
      </c>
      <c r="I68" s="112">
        <v>17</v>
      </c>
      <c r="J68" s="112">
        <v>17</v>
      </c>
      <c r="K68" s="83" t="s">
        <v>1143</v>
      </c>
    </row>
    <row r="69" spans="1:11" ht="15">
      <c r="A69" s="112" t="s">
        <v>65</v>
      </c>
      <c r="B69" s="82">
        <v>3760220170422</v>
      </c>
      <c r="C69" s="82" t="s">
        <v>801</v>
      </c>
      <c r="D69" s="112">
        <v>6</v>
      </c>
      <c r="E69" s="112">
        <v>16</v>
      </c>
      <c r="F69" s="112" t="s">
        <v>1109</v>
      </c>
      <c r="G69" s="112" t="s">
        <v>1110</v>
      </c>
      <c r="H69" s="112">
        <v>79</v>
      </c>
      <c r="I69" s="112">
        <v>17</v>
      </c>
      <c r="J69" s="112">
        <v>17</v>
      </c>
      <c r="K69" s="83" t="s">
        <v>1143</v>
      </c>
    </row>
    <row r="70" spans="1:11" ht="15">
      <c r="A70" s="112" t="s">
        <v>66</v>
      </c>
      <c r="B70" s="82">
        <v>3760220170439</v>
      </c>
      <c r="C70" s="82" t="s">
        <v>801</v>
      </c>
      <c r="D70" s="112">
        <v>6</v>
      </c>
      <c r="E70" s="112">
        <v>16</v>
      </c>
      <c r="F70" s="112" t="s">
        <v>1109</v>
      </c>
      <c r="G70" s="112" t="s">
        <v>1110</v>
      </c>
      <c r="H70" s="112">
        <v>79</v>
      </c>
      <c r="I70" s="112">
        <v>17</v>
      </c>
      <c r="J70" s="112">
        <v>17</v>
      </c>
      <c r="K70" s="83" t="s">
        <v>1143</v>
      </c>
    </row>
    <row r="71" spans="1:11" ht="15">
      <c r="A71" s="112" t="s">
        <v>67</v>
      </c>
      <c r="B71" s="82">
        <v>3760220171368</v>
      </c>
      <c r="C71" s="82" t="s">
        <v>801</v>
      </c>
      <c r="D71" s="112">
        <v>6</v>
      </c>
      <c r="E71" s="112">
        <v>18</v>
      </c>
      <c r="F71" s="112" t="s">
        <v>1111</v>
      </c>
      <c r="G71" s="112" t="s">
        <v>1112</v>
      </c>
      <c r="H71" s="112">
        <v>126</v>
      </c>
      <c r="I71" s="112">
        <v>15</v>
      </c>
      <c r="J71" s="112">
        <v>15</v>
      </c>
      <c r="K71" s="83" t="s">
        <v>1144</v>
      </c>
    </row>
    <row r="72" spans="1:11" ht="15">
      <c r="A72" s="112" t="s">
        <v>68</v>
      </c>
      <c r="B72" s="82">
        <v>3760220173393</v>
      </c>
      <c r="C72" s="82" t="s">
        <v>801</v>
      </c>
      <c r="D72" s="112">
        <v>6</v>
      </c>
      <c r="E72" s="112">
        <v>21</v>
      </c>
      <c r="F72" s="112" t="s">
        <v>1113</v>
      </c>
      <c r="G72" s="112" t="s">
        <v>1114</v>
      </c>
      <c r="H72" s="112">
        <v>128</v>
      </c>
      <c r="I72" s="112">
        <v>17</v>
      </c>
      <c r="J72" s="112">
        <v>17</v>
      </c>
      <c r="K72" s="83" t="s">
        <v>1143</v>
      </c>
    </row>
    <row r="73" spans="1:11" ht="15">
      <c r="A73" s="112" t="s">
        <v>69</v>
      </c>
      <c r="B73" s="82">
        <v>3760220173447</v>
      </c>
      <c r="C73" s="82" t="s">
        <v>801</v>
      </c>
      <c r="D73" s="112">
        <v>6</v>
      </c>
      <c r="E73" s="112">
        <v>21</v>
      </c>
      <c r="F73" s="112" t="s">
        <v>1113</v>
      </c>
      <c r="G73" s="112" t="s">
        <v>1114</v>
      </c>
      <c r="H73" s="112">
        <v>128</v>
      </c>
      <c r="I73" s="112">
        <v>17</v>
      </c>
      <c r="J73" s="112">
        <v>17</v>
      </c>
      <c r="K73" s="83" t="s">
        <v>1144</v>
      </c>
    </row>
    <row r="74" spans="1:11" ht="15">
      <c r="A74" s="112" t="s">
        <v>671</v>
      </c>
      <c r="B74" s="82">
        <v>3760220173263</v>
      </c>
      <c r="C74" s="82" t="s">
        <v>801</v>
      </c>
      <c r="D74" s="112" t="s">
        <v>1091</v>
      </c>
      <c r="E74" s="112">
        <v>6</v>
      </c>
      <c r="F74" s="112" t="s">
        <v>1115</v>
      </c>
      <c r="G74" s="112" t="s">
        <v>1116</v>
      </c>
      <c r="H74" s="112">
        <v>100</v>
      </c>
      <c r="I74" s="112">
        <v>10</v>
      </c>
      <c r="J74" s="112">
        <v>10</v>
      </c>
      <c r="K74" s="83" t="s">
        <v>1144</v>
      </c>
    </row>
    <row r="75" spans="1:11" ht="15">
      <c r="A75" s="112" t="s">
        <v>70</v>
      </c>
      <c r="B75" s="82">
        <v>3760220170446</v>
      </c>
      <c r="C75" s="82" t="s">
        <v>801</v>
      </c>
      <c r="D75" s="112" t="s">
        <v>1091</v>
      </c>
      <c r="E75" s="112">
        <v>3</v>
      </c>
      <c r="F75" s="112" t="s">
        <v>1117</v>
      </c>
      <c r="G75" s="112" t="s">
        <v>1118</v>
      </c>
      <c r="H75" s="112">
        <v>92</v>
      </c>
      <c r="I75" s="112">
        <v>8</v>
      </c>
      <c r="J75" s="112">
        <v>8</v>
      </c>
      <c r="K75" s="83" t="s">
        <v>1144</v>
      </c>
    </row>
    <row r="76" spans="1:11" ht="15">
      <c r="A76" s="112" t="s">
        <v>71</v>
      </c>
      <c r="B76" s="82">
        <v>3760220170453</v>
      </c>
      <c r="C76" s="82" t="s">
        <v>801</v>
      </c>
      <c r="D76" s="112" t="s">
        <v>1091</v>
      </c>
      <c r="E76" s="112">
        <v>3</v>
      </c>
      <c r="F76" s="112" t="s">
        <v>1117</v>
      </c>
      <c r="G76" s="112" t="s">
        <v>1118</v>
      </c>
      <c r="H76" s="112">
        <v>92</v>
      </c>
      <c r="I76" s="112">
        <v>8</v>
      </c>
      <c r="J76" s="112">
        <v>8</v>
      </c>
      <c r="K76" s="83" t="s">
        <v>1144</v>
      </c>
    </row>
    <row r="77" spans="1:11" ht="15">
      <c r="A77" s="112" t="s">
        <v>72</v>
      </c>
      <c r="B77" s="82">
        <v>3760220170477</v>
      </c>
      <c r="C77" s="82" t="s">
        <v>801</v>
      </c>
      <c r="D77" s="112" t="s">
        <v>1091</v>
      </c>
      <c r="E77" s="112">
        <v>3</v>
      </c>
      <c r="F77" s="112" t="s">
        <v>1117</v>
      </c>
      <c r="G77" s="112" t="s">
        <v>1118</v>
      </c>
      <c r="H77" s="112">
        <v>92</v>
      </c>
      <c r="I77" s="112">
        <v>8</v>
      </c>
      <c r="J77" s="112">
        <v>8</v>
      </c>
      <c r="K77" s="83" t="s">
        <v>1144</v>
      </c>
    </row>
    <row r="78" spans="1:11" ht="15">
      <c r="A78" s="112" t="s">
        <v>73</v>
      </c>
      <c r="B78" s="82">
        <v>3760220170507</v>
      </c>
      <c r="C78" s="82" t="s">
        <v>801</v>
      </c>
      <c r="D78" s="112" t="s">
        <v>1091</v>
      </c>
      <c r="E78" s="112">
        <v>3</v>
      </c>
      <c r="F78" s="112" t="s">
        <v>1117</v>
      </c>
      <c r="G78" s="112" t="s">
        <v>1118</v>
      </c>
      <c r="H78" s="112">
        <v>92</v>
      </c>
      <c r="I78" s="112">
        <v>8</v>
      </c>
      <c r="J78" s="112">
        <v>8</v>
      </c>
      <c r="K78" s="83" t="s">
        <v>1144</v>
      </c>
    </row>
    <row r="79" spans="1:11" ht="15">
      <c r="A79" s="112" t="s">
        <v>74</v>
      </c>
      <c r="B79" s="82">
        <v>3760220170644</v>
      </c>
      <c r="C79" s="82" t="s">
        <v>801</v>
      </c>
      <c r="D79" s="112" t="s">
        <v>1091</v>
      </c>
      <c r="E79" s="112">
        <v>4</v>
      </c>
      <c r="F79" s="112" t="s">
        <v>1117</v>
      </c>
      <c r="G79" s="112" t="s">
        <v>1118</v>
      </c>
      <c r="H79" s="112">
        <v>126</v>
      </c>
      <c r="I79" s="112">
        <v>8</v>
      </c>
      <c r="J79" s="112">
        <v>8</v>
      </c>
      <c r="K79" s="83" t="s">
        <v>1144</v>
      </c>
    </row>
    <row r="80" spans="1:11" ht="15">
      <c r="A80" s="112" t="s">
        <v>75</v>
      </c>
      <c r="B80" s="82">
        <v>3760220170651</v>
      </c>
      <c r="C80" s="82" t="s">
        <v>801</v>
      </c>
      <c r="D80" s="112" t="s">
        <v>1091</v>
      </c>
      <c r="E80" s="112">
        <v>4</v>
      </c>
      <c r="F80" s="112" t="s">
        <v>1117</v>
      </c>
      <c r="G80" s="112" t="s">
        <v>1118</v>
      </c>
      <c r="H80" s="112">
        <v>126</v>
      </c>
      <c r="I80" s="112">
        <v>8</v>
      </c>
      <c r="J80" s="112">
        <v>8</v>
      </c>
      <c r="K80" s="83" t="s">
        <v>1144</v>
      </c>
    </row>
    <row r="81" spans="1:11" ht="15">
      <c r="A81" s="112" t="s">
        <v>76</v>
      </c>
      <c r="B81" s="82">
        <v>3760220170668</v>
      </c>
      <c r="C81" s="82" t="s">
        <v>801</v>
      </c>
      <c r="D81" s="112" t="s">
        <v>1091</v>
      </c>
      <c r="E81" s="112">
        <v>4</v>
      </c>
      <c r="F81" s="112" t="s">
        <v>1117</v>
      </c>
      <c r="G81" s="112" t="s">
        <v>1118</v>
      </c>
      <c r="H81" s="112">
        <v>126</v>
      </c>
      <c r="I81" s="112">
        <v>8</v>
      </c>
      <c r="J81" s="112">
        <v>8</v>
      </c>
      <c r="K81" s="83" t="s">
        <v>1144</v>
      </c>
    </row>
    <row r="82" spans="1:11" ht="15">
      <c r="A82" s="112" t="s">
        <v>77</v>
      </c>
      <c r="B82" s="82">
        <v>3760220170576</v>
      </c>
      <c r="C82" s="82" t="s">
        <v>801</v>
      </c>
      <c r="D82" s="112" t="s">
        <v>1091</v>
      </c>
      <c r="E82" s="112">
        <v>3</v>
      </c>
      <c r="F82" s="112" t="s">
        <v>1117</v>
      </c>
      <c r="G82" s="112" t="s">
        <v>1118</v>
      </c>
      <c r="H82" s="112">
        <v>92</v>
      </c>
      <c r="I82" s="112">
        <v>8</v>
      </c>
      <c r="J82" s="112">
        <v>8</v>
      </c>
      <c r="K82" s="83" t="s">
        <v>1144</v>
      </c>
    </row>
    <row r="83" spans="1:11" ht="15">
      <c r="A83" s="112" t="s">
        <v>78</v>
      </c>
      <c r="B83" s="82">
        <v>3760220170583</v>
      </c>
      <c r="C83" s="82" t="s">
        <v>801</v>
      </c>
      <c r="D83" s="112" t="s">
        <v>1091</v>
      </c>
      <c r="E83" s="112">
        <v>3</v>
      </c>
      <c r="F83" s="112" t="s">
        <v>1117</v>
      </c>
      <c r="G83" s="112" t="s">
        <v>1118</v>
      </c>
      <c r="H83" s="112">
        <v>92</v>
      </c>
      <c r="I83" s="112">
        <v>8</v>
      </c>
      <c r="J83" s="112">
        <v>8</v>
      </c>
      <c r="K83" s="83" t="s">
        <v>1144</v>
      </c>
    </row>
    <row r="84" spans="1:11" ht="15">
      <c r="A84" s="112" t="s">
        <v>79</v>
      </c>
      <c r="B84" s="82">
        <v>3760220170606</v>
      </c>
      <c r="C84" s="82" t="s">
        <v>801</v>
      </c>
      <c r="D84" s="112" t="s">
        <v>1091</v>
      </c>
      <c r="E84" s="112">
        <v>3</v>
      </c>
      <c r="F84" s="112" t="s">
        <v>1117</v>
      </c>
      <c r="G84" s="112" t="s">
        <v>1118</v>
      </c>
      <c r="H84" s="112">
        <v>92</v>
      </c>
      <c r="I84" s="112">
        <v>8</v>
      </c>
      <c r="J84" s="112">
        <v>8</v>
      </c>
      <c r="K84" s="83" t="s">
        <v>1144</v>
      </c>
    </row>
    <row r="85" spans="1:11" ht="15">
      <c r="A85" s="112" t="s">
        <v>80</v>
      </c>
      <c r="B85" s="82">
        <v>3760220170637</v>
      </c>
      <c r="C85" s="82" t="s">
        <v>801</v>
      </c>
      <c r="D85" s="112" t="s">
        <v>1091</v>
      </c>
      <c r="E85" s="112">
        <v>3</v>
      </c>
      <c r="F85" s="112" t="s">
        <v>1117</v>
      </c>
      <c r="G85" s="112" t="s">
        <v>1118</v>
      </c>
      <c r="H85" s="112">
        <v>92</v>
      </c>
      <c r="I85" s="112">
        <v>8</v>
      </c>
      <c r="J85" s="112">
        <v>8</v>
      </c>
      <c r="K85" s="83" t="s">
        <v>1144</v>
      </c>
    </row>
    <row r="86" spans="1:11" ht="15">
      <c r="A86" s="112" t="s">
        <v>81</v>
      </c>
      <c r="B86" s="82">
        <v>3760220170699</v>
      </c>
      <c r="C86" s="82" t="s">
        <v>888</v>
      </c>
      <c r="D86" s="112">
        <v>12</v>
      </c>
      <c r="E86" s="112">
        <v>14</v>
      </c>
      <c r="F86" s="112" t="s">
        <v>1119</v>
      </c>
      <c r="G86" s="112" t="s">
        <v>1120</v>
      </c>
      <c r="H86" s="112">
        <v>69</v>
      </c>
      <c r="I86" s="112">
        <v>21</v>
      </c>
      <c r="J86" s="112">
        <v>21</v>
      </c>
      <c r="K86" s="83" t="s">
        <v>1143</v>
      </c>
    </row>
    <row r="87" spans="1:11" ht="15">
      <c r="A87" s="112" t="s">
        <v>82</v>
      </c>
      <c r="B87" s="82">
        <v>3760220171566</v>
      </c>
      <c r="C87" s="82" t="s">
        <v>888</v>
      </c>
      <c r="D87" s="112">
        <v>12</v>
      </c>
      <c r="E87" s="112">
        <v>14</v>
      </c>
      <c r="F87" s="112" t="s">
        <v>1119</v>
      </c>
      <c r="G87" s="112" t="s">
        <v>1120</v>
      </c>
      <c r="H87" s="112">
        <v>69</v>
      </c>
      <c r="I87" s="112">
        <v>21</v>
      </c>
      <c r="J87" s="112">
        <v>21</v>
      </c>
      <c r="K87" s="83" t="s">
        <v>1143</v>
      </c>
    </row>
    <row r="88" spans="1:11" ht="15">
      <c r="A88" s="112" t="s">
        <v>83</v>
      </c>
      <c r="B88" s="82">
        <v>3760220171689</v>
      </c>
      <c r="C88" s="82" t="s">
        <v>888</v>
      </c>
      <c r="D88" s="112">
        <v>12</v>
      </c>
      <c r="E88" s="112">
        <v>14</v>
      </c>
      <c r="F88" s="112" t="s">
        <v>1119</v>
      </c>
      <c r="G88" s="112" t="s">
        <v>1120</v>
      </c>
      <c r="H88" s="112">
        <v>69</v>
      </c>
      <c r="I88" s="112">
        <v>21</v>
      </c>
      <c r="J88" s="112">
        <v>21</v>
      </c>
      <c r="K88" s="83" t="s">
        <v>1143</v>
      </c>
    </row>
    <row r="89" spans="1:11" ht="15">
      <c r="A89" s="112" t="s">
        <v>84</v>
      </c>
      <c r="B89" s="82">
        <v>3760220171696</v>
      </c>
      <c r="C89" s="82" t="s">
        <v>888</v>
      </c>
      <c r="D89" s="112">
        <v>12</v>
      </c>
      <c r="E89" s="112">
        <v>14</v>
      </c>
      <c r="F89" s="112" t="s">
        <v>1119</v>
      </c>
      <c r="G89" s="112" t="s">
        <v>1120</v>
      </c>
      <c r="H89" s="112">
        <v>69</v>
      </c>
      <c r="I89" s="112">
        <v>21</v>
      </c>
      <c r="J89" s="112">
        <v>21</v>
      </c>
      <c r="K89" s="83" t="s">
        <v>1143</v>
      </c>
    </row>
    <row r="90" spans="1:11" ht="15">
      <c r="A90" s="112" t="s">
        <v>1053</v>
      </c>
      <c r="B90" s="82">
        <v>3760220171702</v>
      </c>
      <c r="C90" s="82" t="s">
        <v>888</v>
      </c>
      <c r="D90" s="112">
        <v>12</v>
      </c>
      <c r="E90" s="112">
        <v>14</v>
      </c>
      <c r="F90" s="112" t="s">
        <v>1119</v>
      </c>
      <c r="G90" s="112" t="s">
        <v>1120</v>
      </c>
      <c r="H90" s="112">
        <v>69</v>
      </c>
      <c r="I90" s="112">
        <v>21</v>
      </c>
      <c r="J90" s="112">
        <v>21</v>
      </c>
      <c r="K90" s="83" t="s">
        <v>1143</v>
      </c>
    </row>
    <row r="91" spans="1:11" ht="15">
      <c r="A91" s="112" t="s">
        <v>1054</v>
      </c>
      <c r="B91" s="82">
        <v>3760220173300</v>
      </c>
      <c r="C91" s="82" t="s">
        <v>888</v>
      </c>
      <c r="D91" s="112">
        <v>12</v>
      </c>
      <c r="E91" s="112">
        <v>14</v>
      </c>
      <c r="F91" s="112" t="s">
        <v>1119</v>
      </c>
      <c r="G91" s="112" t="s">
        <v>1120</v>
      </c>
      <c r="H91" s="112">
        <v>69</v>
      </c>
      <c r="I91" s="112">
        <v>21</v>
      </c>
      <c r="J91" s="112">
        <v>21</v>
      </c>
      <c r="K91" s="83" t="s">
        <v>1143</v>
      </c>
    </row>
    <row r="92" spans="1:11" ht="15">
      <c r="A92" s="112" t="s">
        <v>1055</v>
      </c>
      <c r="B92" s="82">
        <v>3760220170729</v>
      </c>
      <c r="C92" s="82" t="s">
        <v>888</v>
      </c>
      <c r="D92" s="112">
        <v>12</v>
      </c>
      <c r="E92" s="112">
        <v>14</v>
      </c>
      <c r="F92" s="112" t="s">
        <v>1119</v>
      </c>
      <c r="G92" s="112" t="s">
        <v>1120</v>
      </c>
      <c r="H92" s="112">
        <v>69</v>
      </c>
      <c r="I92" s="112">
        <v>21</v>
      </c>
      <c r="J92" s="112">
        <v>21</v>
      </c>
      <c r="K92" s="83" t="s">
        <v>1143</v>
      </c>
    </row>
    <row r="93" spans="1:11" ht="15">
      <c r="A93" s="112" t="s">
        <v>85</v>
      </c>
      <c r="B93" s="82">
        <v>3760220170743</v>
      </c>
      <c r="C93" s="82" t="s">
        <v>888</v>
      </c>
      <c r="D93" s="112">
        <v>12</v>
      </c>
      <c r="E93" s="112">
        <v>14</v>
      </c>
      <c r="F93" s="112" t="s">
        <v>1119</v>
      </c>
      <c r="G93" s="112" t="s">
        <v>1120</v>
      </c>
      <c r="H93" s="112">
        <v>69</v>
      </c>
      <c r="I93" s="112">
        <v>21</v>
      </c>
      <c r="J93" s="112">
        <v>21</v>
      </c>
      <c r="K93" s="83" t="s">
        <v>1143</v>
      </c>
    </row>
    <row r="94" spans="1:11" ht="15">
      <c r="A94" s="112" t="s">
        <v>86</v>
      </c>
      <c r="B94" s="82">
        <v>3760220170781</v>
      </c>
      <c r="C94" s="82" t="s">
        <v>888</v>
      </c>
      <c r="D94" s="112">
        <v>12</v>
      </c>
      <c r="E94" s="112">
        <v>14</v>
      </c>
      <c r="F94" s="112" t="s">
        <v>1119</v>
      </c>
      <c r="G94" s="112" t="s">
        <v>1120</v>
      </c>
      <c r="H94" s="112">
        <v>69</v>
      </c>
      <c r="I94" s="112">
        <v>21</v>
      </c>
      <c r="J94" s="112">
        <v>21</v>
      </c>
      <c r="K94" s="83" t="s">
        <v>1143</v>
      </c>
    </row>
    <row r="95" spans="1:11" ht="15">
      <c r="A95" s="112" t="s">
        <v>87</v>
      </c>
      <c r="B95" s="82">
        <v>3760220170798</v>
      </c>
      <c r="C95" s="82" t="s">
        <v>888</v>
      </c>
      <c r="D95" s="112">
        <v>12</v>
      </c>
      <c r="E95" s="112">
        <v>14</v>
      </c>
      <c r="F95" s="112" t="s">
        <v>1119</v>
      </c>
      <c r="G95" s="112" t="s">
        <v>1120</v>
      </c>
      <c r="H95" s="112">
        <v>69</v>
      </c>
      <c r="I95" s="112">
        <v>21</v>
      </c>
      <c r="J95" s="112">
        <v>21</v>
      </c>
      <c r="K95" s="83" t="s">
        <v>1143</v>
      </c>
    </row>
    <row r="96" spans="1:11" ht="15">
      <c r="A96" s="112" t="s">
        <v>88</v>
      </c>
      <c r="B96" s="82">
        <v>3760220170804</v>
      </c>
      <c r="C96" s="82" t="s">
        <v>888</v>
      </c>
      <c r="D96" s="112">
        <v>12</v>
      </c>
      <c r="E96" s="112">
        <v>14</v>
      </c>
      <c r="F96" s="112" t="s">
        <v>1119</v>
      </c>
      <c r="G96" s="112" t="s">
        <v>1120</v>
      </c>
      <c r="H96" s="112">
        <v>69</v>
      </c>
      <c r="I96" s="112">
        <v>21</v>
      </c>
      <c r="J96" s="112">
        <v>21</v>
      </c>
      <c r="K96" s="83" t="s">
        <v>1143</v>
      </c>
    </row>
    <row r="97" spans="1:11" ht="15">
      <c r="A97" s="112" t="s">
        <v>89</v>
      </c>
      <c r="B97" s="82">
        <v>3760220170811</v>
      </c>
      <c r="C97" s="82" t="s">
        <v>888</v>
      </c>
      <c r="D97" s="112">
        <v>12</v>
      </c>
      <c r="E97" s="112">
        <v>14</v>
      </c>
      <c r="F97" s="112" t="s">
        <v>1119</v>
      </c>
      <c r="G97" s="112" t="s">
        <v>1120</v>
      </c>
      <c r="H97" s="112">
        <v>69</v>
      </c>
      <c r="I97" s="112">
        <v>21</v>
      </c>
      <c r="J97" s="112">
        <v>21</v>
      </c>
      <c r="K97" s="83" t="s">
        <v>1143</v>
      </c>
    </row>
    <row r="98" spans="1:11" ht="15">
      <c r="A98" s="112" t="s">
        <v>1056</v>
      </c>
      <c r="B98" s="82">
        <v>3760220170828</v>
      </c>
      <c r="C98" s="82" t="s">
        <v>888</v>
      </c>
      <c r="D98" s="112">
        <v>12</v>
      </c>
      <c r="E98" s="112">
        <v>14</v>
      </c>
      <c r="F98" s="112" t="s">
        <v>1119</v>
      </c>
      <c r="G98" s="112" t="s">
        <v>1120</v>
      </c>
      <c r="H98" s="112">
        <v>69</v>
      </c>
      <c r="I98" s="112">
        <v>21</v>
      </c>
      <c r="J98" s="112">
        <v>21</v>
      </c>
      <c r="K98" s="83" t="s">
        <v>1143</v>
      </c>
    </row>
    <row r="99" spans="1:11" ht="15">
      <c r="A99" s="112" t="s">
        <v>90</v>
      </c>
      <c r="B99" s="82">
        <v>3760220171726</v>
      </c>
      <c r="C99" s="82" t="s">
        <v>888</v>
      </c>
      <c r="D99" s="112">
        <v>12</v>
      </c>
      <c r="E99" s="112">
        <v>14</v>
      </c>
      <c r="F99" s="112" t="s">
        <v>1119</v>
      </c>
      <c r="G99" s="112" t="s">
        <v>1120</v>
      </c>
      <c r="H99" s="112">
        <v>69</v>
      </c>
      <c r="I99" s="112">
        <v>21</v>
      </c>
      <c r="J99" s="112">
        <v>21</v>
      </c>
      <c r="K99" s="83" t="s">
        <v>1143</v>
      </c>
    </row>
    <row r="100" spans="1:11" ht="15">
      <c r="A100" s="112" t="s">
        <v>91</v>
      </c>
      <c r="B100" s="82">
        <v>3760220171719</v>
      </c>
      <c r="C100" s="82" t="s">
        <v>888</v>
      </c>
      <c r="D100" s="112">
        <v>12</v>
      </c>
      <c r="E100" s="112">
        <v>14</v>
      </c>
      <c r="F100" s="112" t="s">
        <v>1119</v>
      </c>
      <c r="G100" s="112" t="s">
        <v>1120</v>
      </c>
      <c r="H100" s="112">
        <v>69</v>
      </c>
      <c r="I100" s="112">
        <v>21</v>
      </c>
      <c r="J100" s="112">
        <v>21</v>
      </c>
      <c r="K100" s="83" t="s">
        <v>1143</v>
      </c>
    </row>
    <row r="101" spans="1:11" ht="15">
      <c r="A101" s="112" t="s">
        <v>92</v>
      </c>
      <c r="B101" s="82">
        <v>3760220170842</v>
      </c>
      <c r="C101" s="82" t="s">
        <v>888</v>
      </c>
      <c r="D101" s="112">
        <v>12</v>
      </c>
      <c r="E101" s="112">
        <v>14</v>
      </c>
      <c r="F101" s="112" t="s">
        <v>1119</v>
      </c>
      <c r="G101" s="112" t="s">
        <v>1120</v>
      </c>
      <c r="H101" s="112">
        <v>69</v>
      </c>
      <c r="I101" s="112">
        <v>21</v>
      </c>
      <c r="J101" s="112">
        <v>21</v>
      </c>
      <c r="K101" s="83" t="s">
        <v>1143</v>
      </c>
    </row>
    <row r="102" spans="1:11" ht="15">
      <c r="A102" s="112" t="s">
        <v>93</v>
      </c>
      <c r="B102" s="82">
        <v>3760220170866</v>
      </c>
      <c r="C102" s="82" t="s">
        <v>888</v>
      </c>
      <c r="D102" s="112">
        <v>12</v>
      </c>
      <c r="E102" s="112">
        <v>14</v>
      </c>
      <c r="F102" s="112" t="s">
        <v>1119</v>
      </c>
      <c r="G102" s="112" t="s">
        <v>1120</v>
      </c>
      <c r="H102" s="112">
        <v>69</v>
      </c>
      <c r="I102" s="112">
        <v>21</v>
      </c>
      <c r="J102" s="112">
        <v>21</v>
      </c>
      <c r="K102" s="83" t="s">
        <v>1143</v>
      </c>
    </row>
    <row r="103" spans="1:11" ht="15">
      <c r="A103" s="112" t="s">
        <v>94</v>
      </c>
      <c r="B103" s="82">
        <v>3760220170880</v>
      </c>
      <c r="C103" s="82" t="s">
        <v>888</v>
      </c>
      <c r="D103" s="112">
        <v>12</v>
      </c>
      <c r="E103" s="112">
        <v>14</v>
      </c>
      <c r="F103" s="112" t="s">
        <v>1119</v>
      </c>
      <c r="G103" s="112" t="s">
        <v>1120</v>
      </c>
      <c r="H103" s="112">
        <v>69</v>
      </c>
      <c r="I103" s="112">
        <v>21</v>
      </c>
      <c r="J103" s="112">
        <v>21</v>
      </c>
      <c r="K103" s="83" t="s">
        <v>1143</v>
      </c>
    </row>
    <row r="104" spans="1:11" ht="15">
      <c r="A104" s="112" t="s">
        <v>95</v>
      </c>
      <c r="B104" s="82">
        <v>3760220175229</v>
      </c>
      <c r="C104" s="82" t="s">
        <v>888</v>
      </c>
      <c r="D104" s="112">
        <v>12</v>
      </c>
      <c r="E104" s="112">
        <v>14</v>
      </c>
      <c r="F104" s="112" t="s">
        <v>1119</v>
      </c>
      <c r="G104" s="112" t="s">
        <v>1120</v>
      </c>
      <c r="H104" s="112">
        <v>69</v>
      </c>
      <c r="I104" s="112">
        <v>21</v>
      </c>
      <c r="J104" s="112">
        <v>21</v>
      </c>
      <c r="K104" s="83" t="s">
        <v>1143</v>
      </c>
    </row>
    <row r="105" spans="1:11" ht="15">
      <c r="A105" s="112" t="s">
        <v>96</v>
      </c>
      <c r="B105" s="82">
        <v>3760220175236</v>
      </c>
      <c r="C105" s="82" t="s">
        <v>888</v>
      </c>
      <c r="D105" s="112">
        <v>12</v>
      </c>
      <c r="E105" s="112">
        <v>14</v>
      </c>
      <c r="F105" s="112" t="s">
        <v>1119</v>
      </c>
      <c r="G105" s="112" t="s">
        <v>1120</v>
      </c>
      <c r="H105" s="112">
        <v>69</v>
      </c>
      <c r="I105" s="112">
        <v>21</v>
      </c>
      <c r="J105" s="112">
        <v>21</v>
      </c>
      <c r="K105" s="83" t="s">
        <v>1143</v>
      </c>
    </row>
    <row r="106" spans="1:11" ht="15">
      <c r="A106" s="112" t="s">
        <v>97</v>
      </c>
      <c r="B106" s="82">
        <v>3760220175243</v>
      </c>
      <c r="C106" s="82" t="s">
        <v>888</v>
      </c>
      <c r="D106" s="112">
        <v>12</v>
      </c>
      <c r="E106" s="112">
        <v>14</v>
      </c>
      <c r="F106" s="112" t="s">
        <v>1119</v>
      </c>
      <c r="G106" s="112" t="s">
        <v>1120</v>
      </c>
      <c r="H106" s="112">
        <v>69</v>
      </c>
      <c r="I106" s="112">
        <v>21</v>
      </c>
      <c r="J106" s="112">
        <v>21</v>
      </c>
      <c r="K106" s="83" t="s">
        <v>1143</v>
      </c>
    </row>
    <row r="107" spans="1:11" ht="15">
      <c r="A107" s="112" t="s">
        <v>98</v>
      </c>
      <c r="B107" s="82">
        <v>3760220175250</v>
      </c>
      <c r="C107" s="82" t="s">
        <v>888</v>
      </c>
      <c r="D107" s="112">
        <v>12</v>
      </c>
      <c r="E107" s="112">
        <v>14</v>
      </c>
      <c r="F107" s="112" t="s">
        <v>1119</v>
      </c>
      <c r="G107" s="112" t="s">
        <v>1120</v>
      </c>
      <c r="H107" s="112">
        <v>69</v>
      </c>
      <c r="I107" s="112">
        <v>21</v>
      </c>
      <c r="J107" s="112">
        <v>21</v>
      </c>
      <c r="K107" s="83" t="s">
        <v>1143</v>
      </c>
    </row>
    <row r="108" spans="1:11" ht="15">
      <c r="A108" s="112" t="s">
        <v>99</v>
      </c>
      <c r="B108" s="82">
        <v>3760220170514</v>
      </c>
      <c r="C108" s="82" t="s">
        <v>888</v>
      </c>
      <c r="D108" s="112" t="s">
        <v>1091</v>
      </c>
      <c r="E108" s="112">
        <v>3</v>
      </c>
      <c r="F108" s="112" t="s">
        <v>1117</v>
      </c>
      <c r="G108" s="112" t="s">
        <v>1118</v>
      </c>
      <c r="H108" s="112">
        <v>92</v>
      </c>
      <c r="I108" s="112">
        <v>8</v>
      </c>
      <c r="J108" s="112">
        <v>8</v>
      </c>
      <c r="K108" s="83" t="s">
        <v>1144</v>
      </c>
    </row>
    <row r="109" spans="1:11" ht="15">
      <c r="A109" s="112" t="s">
        <v>100</v>
      </c>
      <c r="B109" s="82">
        <v>3760220170521</v>
      </c>
      <c r="C109" s="82" t="s">
        <v>888</v>
      </c>
      <c r="D109" s="112" t="s">
        <v>1091</v>
      </c>
      <c r="E109" s="112">
        <v>3</v>
      </c>
      <c r="F109" s="112" t="s">
        <v>1117</v>
      </c>
      <c r="G109" s="112" t="s">
        <v>1118</v>
      </c>
      <c r="H109" s="112">
        <v>92</v>
      </c>
      <c r="I109" s="112">
        <v>8</v>
      </c>
      <c r="J109" s="112">
        <v>8</v>
      </c>
      <c r="K109" s="83" t="s">
        <v>1144</v>
      </c>
    </row>
    <row r="110" spans="1:11" ht="15">
      <c r="A110" s="112" t="s">
        <v>101</v>
      </c>
      <c r="B110" s="82">
        <v>3760220170538</v>
      </c>
      <c r="C110" s="82" t="s">
        <v>888</v>
      </c>
      <c r="D110" s="112" t="s">
        <v>1091</v>
      </c>
      <c r="E110" s="112">
        <v>3</v>
      </c>
      <c r="F110" s="112" t="s">
        <v>1117</v>
      </c>
      <c r="G110" s="112" t="s">
        <v>1118</v>
      </c>
      <c r="H110" s="112">
        <v>92</v>
      </c>
      <c r="I110" s="112">
        <v>8</v>
      </c>
      <c r="J110" s="112">
        <v>8</v>
      </c>
      <c r="K110" s="83" t="s">
        <v>1144</v>
      </c>
    </row>
    <row r="111" spans="1:11" ht="15">
      <c r="A111" s="112" t="s">
        <v>102</v>
      </c>
      <c r="B111" s="82">
        <v>3760220170545</v>
      </c>
      <c r="C111" s="82" t="s">
        <v>888</v>
      </c>
      <c r="D111" s="112" t="s">
        <v>1091</v>
      </c>
      <c r="E111" s="112">
        <v>3</v>
      </c>
      <c r="F111" s="112" t="s">
        <v>1117</v>
      </c>
      <c r="G111" s="112" t="s">
        <v>1118</v>
      </c>
      <c r="H111" s="112">
        <v>92</v>
      </c>
      <c r="I111" s="112">
        <v>8</v>
      </c>
      <c r="J111" s="112">
        <v>8</v>
      </c>
      <c r="K111" s="83" t="s">
        <v>1144</v>
      </c>
    </row>
    <row r="112" spans="1:11" ht="15">
      <c r="A112" s="112" t="s">
        <v>103</v>
      </c>
      <c r="B112" s="82">
        <v>3760220171016</v>
      </c>
      <c r="C112" s="82" t="s">
        <v>917</v>
      </c>
      <c r="D112" s="112">
        <v>12</v>
      </c>
      <c r="E112" s="112">
        <v>14</v>
      </c>
      <c r="F112" s="112" t="s">
        <v>1119</v>
      </c>
      <c r="G112" s="112" t="s">
        <v>1120</v>
      </c>
      <c r="H112" s="112">
        <v>69</v>
      </c>
      <c r="I112" s="112">
        <v>21</v>
      </c>
      <c r="J112" s="112">
        <v>21</v>
      </c>
      <c r="K112" s="83" t="s">
        <v>1143</v>
      </c>
    </row>
    <row r="113" spans="1:11" ht="15">
      <c r="A113" s="112" t="s">
        <v>104</v>
      </c>
      <c r="B113" s="82">
        <v>3760220171023</v>
      </c>
      <c r="C113" s="82" t="s">
        <v>917</v>
      </c>
      <c r="D113" s="112">
        <v>12</v>
      </c>
      <c r="E113" s="112">
        <v>14</v>
      </c>
      <c r="F113" s="112" t="s">
        <v>1119</v>
      </c>
      <c r="G113" s="112" t="s">
        <v>1120</v>
      </c>
      <c r="H113" s="112">
        <v>69</v>
      </c>
      <c r="I113" s="112">
        <v>21</v>
      </c>
      <c r="J113" s="112">
        <v>21</v>
      </c>
      <c r="K113" s="83" t="s">
        <v>1143</v>
      </c>
    </row>
    <row r="114" spans="1:11" ht="15">
      <c r="A114" s="112" t="s">
        <v>105</v>
      </c>
      <c r="B114" s="82">
        <v>3760220171030</v>
      </c>
      <c r="C114" s="82" t="s">
        <v>917</v>
      </c>
      <c r="D114" s="112">
        <v>12</v>
      </c>
      <c r="E114" s="112">
        <v>14</v>
      </c>
      <c r="F114" s="112" t="s">
        <v>1119</v>
      </c>
      <c r="G114" s="112" t="s">
        <v>1120</v>
      </c>
      <c r="H114" s="112">
        <v>69</v>
      </c>
      <c r="I114" s="112">
        <v>21</v>
      </c>
      <c r="J114" s="112">
        <v>21</v>
      </c>
      <c r="K114" s="83" t="s">
        <v>1143</v>
      </c>
    </row>
    <row r="115" spans="1:11" ht="15">
      <c r="A115" s="112" t="s">
        <v>106</v>
      </c>
      <c r="B115" s="82">
        <v>3760220171047</v>
      </c>
      <c r="C115" s="82" t="s">
        <v>917</v>
      </c>
      <c r="D115" s="112">
        <v>12</v>
      </c>
      <c r="E115" s="112">
        <v>14</v>
      </c>
      <c r="F115" s="112" t="s">
        <v>1119</v>
      </c>
      <c r="G115" s="112" t="s">
        <v>1120</v>
      </c>
      <c r="H115" s="112">
        <v>69</v>
      </c>
      <c r="I115" s="112">
        <v>21</v>
      </c>
      <c r="J115" s="112">
        <v>21</v>
      </c>
      <c r="K115" s="83" t="s">
        <v>1143</v>
      </c>
    </row>
    <row r="116" spans="1:11" ht="15">
      <c r="A116" s="112" t="s">
        <v>107</v>
      </c>
      <c r="B116" s="82">
        <v>3760220171061</v>
      </c>
      <c r="C116" s="82" t="s">
        <v>917</v>
      </c>
      <c r="D116" s="112">
        <v>12</v>
      </c>
      <c r="E116" s="112">
        <v>14</v>
      </c>
      <c r="F116" s="112" t="s">
        <v>1119</v>
      </c>
      <c r="G116" s="112" t="s">
        <v>1120</v>
      </c>
      <c r="H116" s="112">
        <v>69</v>
      </c>
      <c r="I116" s="112">
        <v>21</v>
      </c>
      <c r="J116" s="112">
        <v>21</v>
      </c>
      <c r="K116" s="83" t="s">
        <v>1143</v>
      </c>
    </row>
    <row r="117" spans="1:11" ht="15">
      <c r="A117" s="112" t="s">
        <v>108</v>
      </c>
      <c r="B117" s="82">
        <v>3760220172266</v>
      </c>
      <c r="C117" s="82" t="s">
        <v>917</v>
      </c>
      <c r="D117" s="112">
        <v>12</v>
      </c>
      <c r="E117" s="112">
        <v>14</v>
      </c>
      <c r="F117" s="112" t="s">
        <v>1119</v>
      </c>
      <c r="G117" s="112" t="s">
        <v>1120</v>
      </c>
      <c r="H117" s="112">
        <v>69</v>
      </c>
      <c r="I117" s="112">
        <v>21</v>
      </c>
      <c r="J117" s="112">
        <v>21</v>
      </c>
      <c r="K117" s="83" t="s">
        <v>1143</v>
      </c>
    </row>
    <row r="118" spans="1:11" ht="15">
      <c r="A118" s="112" t="s">
        <v>109</v>
      </c>
      <c r="B118" s="82">
        <v>3760220172273</v>
      </c>
      <c r="C118" s="82" t="s">
        <v>917</v>
      </c>
      <c r="D118" s="112">
        <v>12</v>
      </c>
      <c r="E118" s="112">
        <v>14</v>
      </c>
      <c r="F118" s="112" t="s">
        <v>1119</v>
      </c>
      <c r="G118" s="112" t="s">
        <v>1120</v>
      </c>
      <c r="H118" s="112">
        <v>69</v>
      </c>
      <c r="I118" s="112">
        <v>21</v>
      </c>
      <c r="J118" s="112">
        <v>21</v>
      </c>
      <c r="K118" s="83" t="s">
        <v>1143</v>
      </c>
    </row>
    <row r="119" spans="1:11" ht="15">
      <c r="A119" s="112" t="s">
        <v>110</v>
      </c>
      <c r="B119" s="82">
        <v>3760220172778</v>
      </c>
      <c r="C119" s="82" t="s">
        <v>917</v>
      </c>
      <c r="D119" s="112">
        <v>12</v>
      </c>
      <c r="E119" s="112">
        <v>22</v>
      </c>
      <c r="F119" s="112" t="s">
        <v>1121</v>
      </c>
      <c r="G119" s="112" t="s">
        <v>1122</v>
      </c>
      <c r="H119" s="112">
        <v>39</v>
      </c>
      <c r="I119" s="112">
        <v>52</v>
      </c>
      <c r="J119" s="112">
        <v>52</v>
      </c>
      <c r="K119" s="83" t="s">
        <v>1143</v>
      </c>
    </row>
    <row r="120" spans="1:11" ht="15">
      <c r="A120" s="112" t="s">
        <v>111</v>
      </c>
      <c r="B120" s="82">
        <v>3760220172785</v>
      </c>
      <c r="C120" s="82" t="s">
        <v>917</v>
      </c>
      <c r="D120" s="112">
        <v>12</v>
      </c>
      <c r="E120" s="112">
        <v>22</v>
      </c>
      <c r="F120" s="112" t="s">
        <v>1121</v>
      </c>
      <c r="G120" s="112" t="s">
        <v>1122</v>
      </c>
      <c r="H120" s="112">
        <v>39</v>
      </c>
      <c r="I120" s="112">
        <v>52</v>
      </c>
      <c r="J120" s="112">
        <v>52</v>
      </c>
      <c r="K120" s="83" t="s">
        <v>1143</v>
      </c>
    </row>
    <row r="121" spans="1:11" ht="15">
      <c r="A121" s="112" t="s">
        <v>112</v>
      </c>
      <c r="B121" s="82">
        <v>3760220171078</v>
      </c>
      <c r="C121" s="82" t="s">
        <v>917</v>
      </c>
      <c r="D121" s="112">
        <v>12</v>
      </c>
      <c r="E121" s="112">
        <v>22</v>
      </c>
      <c r="F121" s="112" t="s">
        <v>1121</v>
      </c>
      <c r="G121" s="112" t="s">
        <v>1122</v>
      </c>
      <c r="H121" s="112">
        <v>39</v>
      </c>
      <c r="I121" s="112">
        <v>52</v>
      </c>
      <c r="J121" s="112">
        <v>52</v>
      </c>
      <c r="K121" s="83" t="s">
        <v>1143</v>
      </c>
    </row>
    <row r="122" spans="1:11" ht="15">
      <c r="A122" s="112" t="s">
        <v>113</v>
      </c>
      <c r="B122" s="82">
        <v>3760220171085</v>
      </c>
      <c r="C122" s="82" t="s">
        <v>917</v>
      </c>
      <c r="D122" s="112">
        <v>12</v>
      </c>
      <c r="E122" s="112">
        <v>22</v>
      </c>
      <c r="F122" s="112" t="s">
        <v>1121</v>
      </c>
      <c r="G122" s="112" t="s">
        <v>1122</v>
      </c>
      <c r="H122" s="112">
        <v>39</v>
      </c>
      <c r="I122" s="112">
        <v>52</v>
      </c>
      <c r="J122" s="112">
        <v>52</v>
      </c>
      <c r="K122" s="83" t="s">
        <v>1143</v>
      </c>
    </row>
    <row r="123" spans="1:11" ht="15">
      <c r="A123" s="112" t="s">
        <v>114</v>
      </c>
      <c r="B123" s="82">
        <v>3760220171092</v>
      </c>
      <c r="C123" s="82" t="s">
        <v>917</v>
      </c>
      <c r="D123" s="112">
        <v>12</v>
      </c>
      <c r="E123" s="112">
        <v>22</v>
      </c>
      <c r="F123" s="112" t="s">
        <v>1121</v>
      </c>
      <c r="G123" s="112" t="s">
        <v>1122</v>
      </c>
      <c r="H123" s="112">
        <v>39</v>
      </c>
      <c r="I123" s="112">
        <v>52</v>
      </c>
      <c r="J123" s="112">
        <v>52</v>
      </c>
      <c r="K123" s="83" t="s">
        <v>1143</v>
      </c>
    </row>
    <row r="124" spans="1:11" ht="15">
      <c r="A124" s="112" t="s">
        <v>115</v>
      </c>
      <c r="B124" s="82">
        <v>3760220171108</v>
      </c>
      <c r="C124" s="82" t="s">
        <v>917</v>
      </c>
      <c r="D124" s="112">
        <v>12</v>
      </c>
      <c r="E124" s="112">
        <v>15</v>
      </c>
      <c r="F124" s="112" t="s">
        <v>1123</v>
      </c>
      <c r="G124" s="112" t="s">
        <v>1124</v>
      </c>
      <c r="H124" s="112">
        <v>20</v>
      </c>
      <c r="I124" s="112">
        <v>43</v>
      </c>
      <c r="J124" s="112">
        <v>43</v>
      </c>
      <c r="K124" s="83" t="s">
        <v>1143</v>
      </c>
    </row>
    <row r="125" spans="1:11" ht="15">
      <c r="A125" s="112" t="s">
        <v>116</v>
      </c>
      <c r="B125" s="82">
        <v>3760220171115</v>
      </c>
      <c r="C125" s="82" t="s">
        <v>917</v>
      </c>
      <c r="D125" s="112">
        <v>12</v>
      </c>
      <c r="E125" s="112">
        <v>15</v>
      </c>
      <c r="F125" s="112" t="s">
        <v>1123</v>
      </c>
      <c r="G125" s="112" t="s">
        <v>1124</v>
      </c>
      <c r="H125" s="112">
        <v>20</v>
      </c>
      <c r="I125" s="112">
        <v>43</v>
      </c>
      <c r="J125" s="112">
        <v>43</v>
      </c>
      <c r="K125" s="83" t="s">
        <v>1143</v>
      </c>
    </row>
    <row r="126" spans="1:11" ht="15">
      <c r="A126" s="112" t="s">
        <v>117</v>
      </c>
      <c r="B126" s="82">
        <v>3760220171122</v>
      </c>
      <c r="C126" s="82" t="s">
        <v>917</v>
      </c>
      <c r="D126" s="112">
        <v>12</v>
      </c>
      <c r="E126" s="112">
        <v>15</v>
      </c>
      <c r="F126" s="112" t="s">
        <v>1123</v>
      </c>
      <c r="G126" s="112" t="s">
        <v>1124</v>
      </c>
      <c r="H126" s="112">
        <v>20</v>
      </c>
      <c r="I126" s="112">
        <v>43</v>
      </c>
      <c r="J126" s="112">
        <v>43</v>
      </c>
      <c r="K126" s="83" t="s">
        <v>1143</v>
      </c>
    </row>
    <row r="127" spans="1:11" ht="15">
      <c r="A127" s="112" t="s">
        <v>118</v>
      </c>
      <c r="B127" s="82">
        <v>3760220171139</v>
      </c>
      <c r="C127" s="82" t="s">
        <v>917</v>
      </c>
      <c r="D127" s="112">
        <v>12</v>
      </c>
      <c r="E127" s="112">
        <v>15</v>
      </c>
      <c r="F127" s="112" t="s">
        <v>1123</v>
      </c>
      <c r="G127" s="112" t="s">
        <v>1124</v>
      </c>
      <c r="H127" s="112">
        <v>20</v>
      </c>
      <c r="I127" s="112">
        <v>43</v>
      </c>
      <c r="J127" s="112">
        <v>43</v>
      </c>
      <c r="K127" s="83" t="s">
        <v>1143</v>
      </c>
    </row>
    <row r="128" spans="1:11" ht="15">
      <c r="A128" s="112" t="s">
        <v>119</v>
      </c>
      <c r="B128" s="82">
        <v>3760220171153</v>
      </c>
      <c r="C128" s="82" t="s">
        <v>917</v>
      </c>
      <c r="D128" s="112">
        <v>12</v>
      </c>
      <c r="E128" s="112">
        <v>15</v>
      </c>
      <c r="F128" s="112" t="s">
        <v>1123</v>
      </c>
      <c r="G128" s="112" t="s">
        <v>1124</v>
      </c>
      <c r="H128" s="112">
        <v>20</v>
      </c>
      <c r="I128" s="112">
        <v>43</v>
      </c>
      <c r="J128" s="112">
        <v>43</v>
      </c>
      <c r="K128" s="83" t="s">
        <v>1143</v>
      </c>
    </row>
    <row r="129" spans="1:11" ht="15">
      <c r="A129" s="112" t="s">
        <v>120</v>
      </c>
      <c r="B129" s="82">
        <v>3760220171184</v>
      </c>
      <c r="C129" s="82" t="s">
        <v>917</v>
      </c>
      <c r="D129" s="112">
        <v>12</v>
      </c>
      <c r="E129" s="112">
        <v>15</v>
      </c>
      <c r="F129" s="112" t="s">
        <v>1123</v>
      </c>
      <c r="G129" s="112" t="s">
        <v>1124</v>
      </c>
      <c r="H129" s="112">
        <v>20</v>
      </c>
      <c r="I129" s="112">
        <v>43</v>
      </c>
      <c r="J129" s="112">
        <v>43</v>
      </c>
      <c r="K129" s="83" t="s">
        <v>1143</v>
      </c>
    </row>
    <row r="130" spans="1:11" ht="15">
      <c r="A130" s="112" t="s">
        <v>121</v>
      </c>
      <c r="B130" s="82">
        <v>3760220172198</v>
      </c>
      <c r="C130" s="82" t="s">
        <v>917</v>
      </c>
      <c r="D130" s="112">
        <v>12</v>
      </c>
      <c r="E130" s="112">
        <v>15</v>
      </c>
      <c r="F130" s="112" t="s">
        <v>1123</v>
      </c>
      <c r="G130" s="112" t="s">
        <v>1124</v>
      </c>
      <c r="H130" s="112">
        <v>20</v>
      </c>
      <c r="I130" s="112">
        <v>43</v>
      </c>
      <c r="J130" s="112">
        <v>43</v>
      </c>
      <c r="K130" s="83" t="s">
        <v>1143</v>
      </c>
    </row>
    <row r="131" spans="1:11" ht="15">
      <c r="A131" s="112" t="s">
        <v>122</v>
      </c>
      <c r="B131" s="82">
        <v>3760220172204</v>
      </c>
      <c r="C131" s="82" t="s">
        <v>917</v>
      </c>
      <c r="D131" s="112">
        <v>12</v>
      </c>
      <c r="E131" s="112">
        <v>15</v>
      </c>
      <c r="F131" s="112" t="s">
        <v>1123</v>
      </c>
      <c r="G131" s="112" t="s">
        <v>1124</v>
      </c>
      <c r="H131" s="112">
        <v>20</v>
      </c>
      <c r="I131" s="112">
        <v>43</v>
      </c>
      <c r="J131" s="112">
        <v>43</v>
      </c>
      <c r="K131" s="83" t="s">
        <v>1143</v>
      </c>
    </row>
    <row r="132" spans="1:11" ht="15">
      <c r="A132" s="112" t="s">
        <v>123</v>
      </c>
      <c r="B132" s="82">
        <v>3760220171191</v>
      </c>
      <c r="C132" s="82" t="s">
        <v>917</v>
      </c>
      <c r="D132" s="112">
        <v>12</v>
      </c>
      <c r="E132" s="112">
        <v>15</v>
      </c>
      <c r="F132" s="112" t="s">
        <v>1123</v>
      </c>
      <c r="G132" s="112" t="s">
        <v>1124</v>
      </c>
      <c r="H132" s="112">
        <v>20</v>
      </c>
      <c r="I132" s="112">
        <v>43</v>
      </c>
      <c r="J132" s="112">
        <v>43</v>
      </c>
      <c r="K132" s="83" t="s">
        <v>1143</v>
      </c>
    </row>
    <row r="133" spans="1:11" ht="15">
      <c r="A133" s="112" t="s">
        <v>124</v>
      </c>
      <c r="B133" s="82">
        <v>3760220171207</v>
      </c>
      <c r="C133" s="82" t="s">
        <v>917</v>
      </c>
      <c r="D133" s="112">
        <v>12</v>
      </c>
      <c r="E133" s="112">
        <v>15</v>
      </c>
      <c r="F133" s="112" t="s">
        <v>1123</v>
      </c>
      <c r="G133" s="112" t="s">
        <v>1124</v>
      </c>
      <c r="H133" s="112">
        <v>20</v>
      </c>
      <c r="I133" s="112">
        <v>43</v>
      </c>
      <c r="J133" s="112">
        <v>43</v>
      </c>
      <c r="K133" s="83" t="s">
        <v>1143</v>
      </c>
    </row>
    <row r="134" spans="1:11" ht="15">
      <c r="A134" s="112" t="s">
        <v>125</v>
      </c>
      <c r="B134" s="82">
        <v>3760220171214</v>
      </c>
      <c r="C134" s="82" t="s">
        <v>917</v>
      </c>
      <c r="D134" s="112">
        <v>12</v>
      </c>
      <c r="E134" s="112">
        <v>15</v>
      </c>
      <c r="F134" s="112" t="s">
        <v>1123</v>
      </c>
      <c r="G134" s="112" t="s">
        <v>1124</v>
      </c>
      <c r="H134" s="112">
        <v>20</v>
      </c>
      <c r="I134" s="112">
        <v>43</v>
      </c>
      <c r="J134" s="112">
        <v>43</v>
      </c>
      <c r="K134" s="83" t="s">
        <v>1143</v>
      </c>
    </row>
    <row r="135" spans="1:11" ht="15">
      <c r="A135" s="112" t="s">
        <v>126</v>
      </c>
      <c r="B135" s="82">
        <v>3760220171221</v>
      </c>
      <c r="C135" s="82" t="s">
        <v>917</v>
      </c>
      <c r="D135" s="112">
        <v>12</v>
      </c>
      <c r="E135" s="112">
        <v>15</v>
      </c>
      <c r="F135" s="112" t="s">
        <v>1123</v>
      </c>
      <c r="G135" s="112" t="s">
        <v>1124</v>
      </c>
      <c r="H135" s="112">
        <v>20</v>
      </c>
      <c r="I135" s="112">
        <v>43</v>
      </c>
      <c r="J135" s="112">
        <v>43</v>
      </c>
      <c r="K135" s="83" t="s">
        <v>1143</v>
      </c>
    </row>
    <row r="136" spans="1:11" ht="15">
      <c r="A136" s="112" t="s">
        <v>127</v>
      </c>
      <c r="B136" s="82">
        <v>3760220171238</v>
      </c>
      <c r="C136" s="82" t="s">
        <v>917</v>
      </c>
      <c r="D136" s="112">
        <v>12</v>
      </c>
      <c r="E136" s="112">
        <v>35</v>
      </c>
      <c r="F136" s="112" t="s">
        <v>1125</v>
      </c>
      <c r="G136" s="112" t="s">
        <v>1126</v>
      </c>
      <c r="H136" s="112">
        <v>20</v>
      </c>
      <c r="I136" s="112">
        <v>62</v>
      </c>
      <c r="J136" s="112">
        <v>62</v>
      </c>
      <c r="K136" s="83" t="s">
        <v>1143</v>
      </c>
    </row>
    <row r="137" spans="1:11" ht="15">
      <c r="A137" s="112" t="s">
        <v>128</v>
      </c>
      <c r="B137" s="82">
        <v>3760220171252</v>
      </c>
      <c r="C137" s="82" t="s">
        <v>917</v>
      </c>
      <c r="D137" s="112">
        <v>12</v>
      </c>
      <c r="E137" s="112">
        <v>35</v>
      </c>
      <c r="F137" s="112" t="s">
        <v>1125</v>
      </c>
      <c r="G137" s="112" t="s">
        <v>1126</v>
      </c>
      <c r="H137" s="112">
        <v>20</v>
      </c>
      <c r="I137" s="112">
        <v>62</v>
      </c>
      <c r="J137" s="112">
        <v>62</v>
      </c>
      <c r="K137" s="83" t="s">
        <v>1143</v>
      </c>
    </row>
    <row r="138" spans="1:11" ht="15">
      <c r="A138" s="112" t="s">
        <v>129</v>
      </c>
      <c r="B138" s="82">
        <v>3760220171276</v>
      </c>
      <c r="C138" s="82" t="s">
        <v>917</v>
      </c>
      <c r="D138" s="112">
        <v>12</v>
      </c>
      <c r="E138" s="112">
        <v>35</v>
      </c>
      <c r="F138" s="112" t="s">
        <v>1125</v>
      </c>
      <c r="G138" s="112" t="s">
        <v>1126</v>
      </c>
      <c r="H138" s="112">
        <v>20</v>
      </c>
      <c r="I138" s="112">
        <v>62</v>
      </c>
      <c r="J138" s="112">
        <v>62</v>
      </c>
      <c r="K138" s="83" t="s">
        <v>1143</v>
      </c>
    </row>
    <row r="139" spans="1:11" ht="15">
      <c r="A139" s="112" t="s">
        <v>130</v>
      </c>
      <c r="B139" s="82">
        <v>3760220171443</v>
      </c>
      <c r="C139" s="82" t="s">
        <v>917</v>
      </c>
      <c r="D139" s="112">
        <v>12</v>
      </c>
      <c r="E139" s="112">
        <v>35</v>
      </c>
      <c r="F139" s="112" t="s">
        <v>1125</v>
      </c>
      <c r="G139" s="112" t="s">
        <v>1126</v>
      </c>
      <c r="H139" s="112">
        <v>20</v>
      </c>
      <c r="I139" s="112">
        <v>62</v>
      </c>
      <c r="J139" s="112">
        <v>62</v>
      </c>
      <c r="K139" s="83" t="s">
        <v>1143</v>
      </c>
    </row>
    <row r="140" spans="1:11" ht="15">
      <c r="A140" s="112" t="s">
        <v>131</v>
      </c>
      <c r="B140" s="82">
        <v>3760220171450</v>
      </c>
      <c r="C140" s="82" t="s">
        <v>917</v>
      </c>
      <c r="D140" s="112">
        <v>12</v>
      </c>
      <c r="E140" s="112">
        <v>35</v>
      </c>
      <c r="F140" s="112" t="s">
        <v>1125</v>
      </c>
      <c r="G140" s="112" t="s">
        <v>1126</v>
      </c>
      <c r="H140" s="112">
        <v>20</v>
      </c>
      <c r="I140" s="112">
        <v>62</v>
      </c>
      <c r="J140" s="112">
        <v>62</v>
      </c>
      <c r="K140" s="83" t="s">
        <v>1143</v>
      </c>
    </row>
    <row r="141" spans="1:11" ht="15">
      <c r="A141" s="112" t="s">
        <v>132</v>
      </c>
      <c r="B141" s="82">
        <v>3760220171467</v>
      </c>
      <c r="C141" s="82" t="s">
        <v>917</v>
      </c>
      <c r="D141" s="112">
        <v>12</v>
      </c>
      <c r="E141" s="112">
        <v>35</v>
      </c>
      <c r="F141" s="112" t="s">
        <v>1125</v>
      </c>
      <c r="G141" s="112" t="s">
        <v>1126</v>
      </c>
      <c r="H141" s="112">
        <v>20</v>
      </c>
      <c r="I141" s="112">
        <v>62</v>
      </c>
      <c r="J141" s="112">
        <v>62</v>
      </c>
      <c r="K141" s="83" t="s">
        <v>1143</v>
      </c>
    </row>
    <row r="142" spans="1:11" ht="15">
      <c r="A142" s="112" t="s">
        <v>133</v>
      </c>
      <c r="B142" s="82">
        <v>3760220172693</v>
      </c>
      <c r="C142" s="82" t="s">
        <v>917</v>
      </c>
      <c r="D142" s="112">
        <v>12</v>
      </c>
      <c r="E142" s="112">
        <v>29</v>
      </c>
      <c r="F142" s="112" t="s">
        <v>1121</v>
      </c>
      <c r="G142" s="112" t="s">
        <v>1122</v>
      </c>
      <c r="H142" s="112">
        <v>20</v>
      </c>
      <c r="I142" s="112">
        <v>62</v>
      </c>
      <c r="J142" s="112">
        <v>62</v>
      </c>
      <c r="K142" s="83" t="s">
        <v>1143</v>
      </c>
    </row>
    <row r="143" spans="1:11" ht="15">
      <c r="A143" s="112" t="s">
        <v>134</v>
      </c>
      <c r="B143" s="82">
        <v>3760220171474</v>
      </c>
      <c r="C143" s="82" t="s">
        <v>917</v>
      </c>
      <c r="D143" s="112">
        <v>6</v>
      </c>
      <c r="E143" s="112">
        <v>37</v>
      </c>
      <c r="F143" s="112" t="s">
        <v>1127</v>
      </c>
      <c r="G143" s="112" t="s">
        <v>1128</v>
      </c>
      <c r="H143" s="112">
        <v>113</v>
      </c>
      <c r="I143" s="112">
        <v>39</v>
      </c>
      <c r="J143" s="112">
        <v>24</v>
      </c>
      <c r="K143" s="83" t="s">
        <v>1143</v>
      </c>
    </row>
    <row r="144" spans="1:11" ht="15">
      <c r="A144" s="112" t="s">
        <v>135</v>
      </c>
      <c r="B144" s="82">
        <v>3760220171481</v>
      </c>
      <c r="C144" s="82" t="s">
        <v>917</v>
      </c>
      <c r="D144" s="112">
        <v>6</v>
      </c>
      <c r="E144" s="112">
        <v>37</v>
      </c>
      <c r="F144" s="112" t="s">
        <v>1127</v>
      </c>
      <c r="G144" s="112" t="s">
        <v>1128</v>
      </c>
      <c r="H144" s="112">
        <v>113</v>
      </c>
      <c r="I144" s="112">
        <v>39</v>
      </c>
      <c r="J144" s="112">
        <v>24</v>
      </c>
      <c r="K144" s="83" t="s">
        <v>1143</v>
      </c>
    </row>
    <row r="145" spans="1:11" ht="15">
      <c r="A145" s="112" t="s">
        <v>136</v>
      </c>
      <c r="B145" s="82">
        <v>3760220171498</v>
      </c>
      <c r="C145" s="82" t="s">
        <v>917</v>
      </c>
      <c r="D145" s="112">
        <v>6</v>
      </c>
      <c r="E145" s="112">
        <v>37</v>
      </c>
      <c r="F145" s="112" t="s">
        <v>1127</v>
      </c>
      <c r="G145" s="112" t="s">
        <v>1128</v>
      </c>
      <c r="H145" s="112">
        <v>113</v>
      </c>
      <c r="I145" s="112">
        <v>39</v>
      </c>
      <c r="J145" s="112">
        <v>24</v>
      </c>
      <c r="K145" s="83" t="s">
        <v>1143</v>
      </c>
    </row>
    <row r="146" spans="1:11" ht="15">
      <c r="A146" s="112" t="s">
        <v>137</v>
      </c>
      <c r="B146" s="82">
        <v>3760220171504</v>
      </c>
      <c r="C146" s="82" t="s">
        <v>917</v>
      </c>
      <c r="D146" s="112">
        <v>6</v>
      </c>
      <c r="E146" s="112">
        <v>37</v>
      </c>
      <c r="F146" s="112" t="s">
        <v>1127</v>
      </c>
      <c r="G146" s="112" t="s">
        <v>1128</v>
      </c>
      <c r="H146" s="112">
        <v>113</v>
      </c>
      <c r="I146" s="112">
        <v>39</v>
      </c>
      <c r="J146" s="112">
        <v>24</v>
      </c>
      <c r="K146" s="83" t="s">
        <v>1143</v>
      </c>
    </row>
    <row r="147" spans="1:11" ht="15">
      <c r="A147" s="112" t="s">
        <v>138</v>
      </c>
      <c r="B147" s="82">
        <v>3760220171511</v>
      </c>
      <c r="C147" s="82" t="s">
        <v>917</v>
      </c>
      <c r="D147" s="112">
        <v>6</v>
      </c>
      <c r="E147" s="112">
        <v>37</v>
      </c>
      <c r="F147" s="112" t="s">
        <v>1127</v>
      </c>
      <c r="G147" s="112" t="s">
        <v>1128</v>
      </c>
      <c r="H147" s="112">
        <v>113</v>
      </c>
      <c r="I147" s="112">
        <v>39</v>
      </c>
      <c r="J147" s="112">
        <v>24</v>
      </c>
      <c r="K147" s="83" t="s">
        <v>1143</v>
      </c>
    </row>
    <row r="148" spans="1:11" ht="15">
      <c r="A148" s="112" t="s">
        <v>139</v>
      </c>
      <c r="B148" s="82">
        <v>3760220171146</v>
      </c>
      <c r="C148" s="82" t="s">
        <v>917</v>
      </c>
      <c r="D148" s="112">
        <v>6</v>
      </c>
      <c r="E148" s="112">
        <v>37</v>
      </c>
      <c r="F148" s="112" t="s">
        <v>1127</v>
      </c>
      <c r="G148" s="112" t="s">
        <v>1128</v>
      </c>
      <c r="H148" s="112">
        <v>113</v>
      </c>
      <c r="I148" s="112">
        <v>39</v>
      </c>
      <c r="J148" s="112">
        <v>24</v>
      </c>
      <c r="K148" s="83" t="s">
        <v>1145</v>
      </c>
    </row>
    <row r="149" spans="1:11" ht="15">
      <c r="A149" s="112" t="s">
        <v>140</v>
      </c>
      <c r="B149" s="82">
        <v>3760220171405</v>
      </c>
      <c r="C149" s="82" t="s">
        <v>917</v>
      </c>
      <c r="D149" s="112">
        <v>6</v>
      </c>
      <c r="E149" s="112">
        <v>37</v>
      </c>
      <c r="F149" s="112" t="s">
        <v>1127</v>
      </c>
      <c r="G149" s="112" t="s">
        <v>1128</v>
      </c>
      <c r="H149" s="112">
        <v>113</v>
      </c>
      <c r="I149" s="112">
        <v>39</v>
      </c>
      <c r="J149" s="112">
        <v>24</v>
      </c>
      <c r="K149" s="83" t="s">
        <v>1145</v>
      </c>
    </row>
    <row r="150" spans="1:11" ht="15">
      <c r="A150" s="112" t="s">
        <v>141</v>
      </c>
      <c r="B150" s="82">
        <v>3760220171412</v>
      </c>
      <c r="C150" s="82" t="s">
        <v>917</v>
      </c>
      <c r="D150" s="112">
        <v>6</v>
      </c>
      <c r="E150" s="112">
        <v>37</v>
      </c>
      <c r="F150" s="112" t="s">
        <v>1127</v>
      </c>
      <c r="G150" s="112" t="s">
        <v>1128</v>
      </c>
      <c r="H150" s="112">
        <v>113</v>
      </c>
      <c r="I150" s="112">
        <v>39</v>
      </c>
      <c r="J150" s="112">
        <v>24</v>
      </c>
      <c r="K150" s="83" t="s">
        <v>1145</v>
      </c>
    </row>
    <row r="151" spans="1:11" ht="15">
      <c r="A151" s="112" t="s">
        <v>142</v>
      </c>
      <c r="B151" s="82">
        <v>3760220171429</v>
      </c>
      <c r="C151" s="82" t="s">
        <v>917</v>
      </c>
      <c r="D151" s="112">
        <v>6</v>
      </c>
      <c r="E151" s="112">
        <v>37</v>
      </c>
      <c r="F151" s="112" t="s">
        <v>1127</v>
      </c>
      <c r="G151" s="112" t="s">
        <v>1128</v>
      </c>
      <c r="H151" s="112">
        <v>113</v>
      </c>
      <c r="I151" s="112">
        <v>39</v>
      </c>
      <c r="J151" s="112">
        <v>24</v>
      </c>
      <c r="K151" s="83" t="s">
        <v>1145</v>
      </c>
    </row>
    <row r="152" spans="1:11" ht="15">
      <c r="A152" s="112" t="s">
        <v>143</v>
      </c>
      <c r="B152" s="82">
        <v>3760220171436</v>
      </c>
      <c r="C152" s="82" t="s">
        <v>917</v>
      </c>
      <c r="D152" s="112">
        <v>6</v>
      </c>
      <c r="E152" s="112">
        <v>37</v>
      </c>
      <c r="F152" s="112" t="s">
        <v>1127</v>
      </c>
      <c r="G152" s="112" t="s">
        <v>1128</v>
      </c>
      <c r="H152" s="112">
        <v>113</v>
      </c>
      <c r="I152" s="112">
        <v>39</v>
      </c>
      <c r="J152" s="112">
        <v>24</v>
      </c>
      <c r="K152" s="83" t="s">
        <v>1145</v>
      </c>
    </row>
    <row r="153" spans="1:11" ht="15">
      <c r="A153" s="112" t="s">
        <v>144</v>
      </c>
      <c r="B153" s="82">
        <v>3760220171559</v>
      </c>
      <c r="C153" s="82" t="s">
        <v>917</v>
      </c>
      <c r="D153" s="112">
        <v>6</v>
      </c>
      <c r="E153" s="112">
        <v>37</v>
      </c>
      <c r="F153" s="112" t="s">
        <v>1127</v>
      </c>
      <c r="G153" s="112" t="s">
        <v>1128</v>
      </c>
      <c r="H153" s="112">
        <v>113</v>
      </c>
      <c r="I153" s="112">
        <v>39</v>
      </c>
      <c r="J153" s="112">
        <v>24</v>
      </c>
      <c r="K153" s="83" t="s">
        <v>1145</v>
      </c>
    </row>
    <row r="154" spans="1:11" ht="15">
      <c r="A154" s="112" t="s">
        <v>1058</v>
      </c>
      <c r="B154" s="82">
        <v>3760220171603</v>
      </c>
      <c r="C154" s="77" t="s">
        <v>1057</v>
      </c>
      <c r="D154" s="114">
        <v>24</v>
      </c>
      <c r="E154" s="112">
        <v>38</v>
      </c>
      <c r="F154" s="112" t="s">
        <v>1111</v>
      </c>
      <c r="G154" s="112" t="s">
        <v>1112</v>
      </c>
      <c r="H154" s="112">
        <v>62</v>
      </c>
      <c r="I154" s="112">
        <v>23</v>
      </c>
      <c r="J154" s="112">
        <v>23</v>
      </c>
      <c r="K154" s="83" t="s">
        <v>1145</v>
      </c>
    </row>
    <row r="155" spans="1:11" ht="15">
      <c r="A155" s="112" t="s">
        <v>1059</v>
      </c>
      <c r="B155" s="82">
        <v>3760220171610</v>
      </c>
      <c r="C155" s="77" t="s">
        <v>1057</v>
      </c>
      <c r="D155" s="114">
        <v>24</v>
      </c>
      <c r="E155" s="112">
        <v>38</v>
      </c>
      <c r="F155" s="112" t="s">
        <v>1111</v>
      </c>
      <c r="G155" s="112" t="s">
        <v>1112</v>
      </c>
      <c r="H155" s="112">
        <v>62</v>
      </c>
      <c r="I155" s="112">
        <v>23</v>
      </c>
      <c r="J155" s="112">
        <v>23</v>
      </c>
      <c r="K155" s="83" t="s">
        <v>1145</v>
      </c>
    </row>
    <row r="156" spans="1:11" ht="15">
      <c r="A156" s="112" t="s">
        <v>1060</v>
      </c>
      <c r="B156" s="82">
        <v>3760220171658</v>
      </c>
      <c r="C156" s="77" t="s">
        <v>1057</v>
      </c>
      <c r="D156" s="114">
        <v>24</v>
      </c>
      <c r="E156" s="112">
        <v>38</v>
      </c>
      <c r="F156" s="112" t="s">
        <v>1111</v>
      </c>
      <c r="G156" s="112" t="s">
        <v>1112</v>
      </c>
      <c r="H156" s="112">
        <v>62</v>
      </c>
      <c r="I156" s="112">
        <v>23</v>
      </c>
      <c r="J156" s="112">
        <v>23</v>
      </c>
      <c r="K156" s="83" t="s">
        <v>1145</v>
      </c>
    </row>
    <row r="157" spans="1:11" ht="15">
      <c r="A157" s="112" t="s">
        <v>145</v>
      </c>
      <c r="B157" s="82">
        <v>3760220171665</v>
      </c>
      <c r="C157" s="77" t="s">
        <v>1057</v>
      </c>
      <c r="D157" s="114">
        <v>24</v>
      </c>
      <c r="E157" s="112">
        <v>38</v>
      </c>
      <c r="F157" s="112" t="s">
        <v>1111</v>
      </c>
      <c r="G157" s="112" t="s">
        <v>1112</v>
      </c>
      <c r="H157" s="112">
        <v>62</v>
      </c>
      <c r="I157" s="112">
        <v>23</v>
      </c>
      <c r="J157" s="112">
        <v>23</v>
      </c>
      <c r="K157" s="83" t="s">
        <v>1145</v>
      </c>
    </row>
    <row r="158" spans="1:11" ht="15">
      <c r="A158" s="112" t="s">
        <v>145</v>
      </c>
      <c r="B158" s="82">
        <v>3760220171665</v>
      </c>
      <c r="C158" s="77" t="s">
        <v>1057</v>
      </c>
      <c r="D158" s="114">
        <v>24</v>
      </c>
      <c r="E158" s="112">
        <v>38</v>
      </c>
      <c r="F158" s="112" t="s">
        <v>1111</v>
      </c>
      <c r="G158" s="112" t="s">
        <v>1112</v>
      </c>
      <c r="H158" s="112">
        <v>62</v>
      </c>
      <c r="I158" s="112">
        <v>23</v>
      </c>
      <c r="J158" s="112">
        <v>23</v>
      </c>
      <c r="K158" s="83" t="s">
        <v>1145</v>
      </c>
    </row>
    <row r="159" spans="1:11" ht="15">
      <c r="A159" s="112" t="s">
        <v>1061</v>
      </c>
      <c r="B159" s="82">
        <v>3760220171672</v>
      </c>
      <c r="C159" s="77" t="s">
        <v>1057</v>
      </c>
      <c r="D159" s="114">
        <v>24</v>
      </c>
      <c r="E159" s="112">
        <v>38</v>
      </c>
      <c r="F159" s="112" t="s">
        <v>1111</v>
      </c>
      <c r="G159" s="112" t="s">
        <v>1112</v>
      </c>
      <c r="H159" s="112">
        <v>62</v>
      </c>
      <c r="I159" s="112">
        <v>23</v>
      </c>
      <c r="J159" s="112">
        <v>23</v>
      </c>
      <c r="K159" s="83" t="s">
        <v>1145</v>
      </c>
    </row>
    <row r="160" spans="1:11" ht="15">
      <c r="A160" s="112" t="s">
        <v>146</v>
      </c>
      <c r="B160" s="82">
        <v>3760220171764</v>
      </c>
      <c r="C160" s="77" t="s">
        <v>1057</v>
      </c>
      <c r="D160" s="114">
        <v>24</v>
      </c>
      <c r="E160" s="112">
        <v>38</v>
      </c>
      <c r="F160" s="112" t="s">
        <v>1111</v>
      </c>
      <c r="G160" s="112" t="s">
        <v>1112</v>
      </c>
      <c r="H160" s="112">
        <v>62</v>
      </c>
      <c r="I160" s="112">
        <v>23</v>
      </c>
      <c r="J160" s="112">
        <v>23</v>
      </c>
      <c r="K160" s="83" t="s">
        <v>1145</v>
      </c>
    </row>
    <row r="161" spans="1:11" ht="15">
      <c r="A161" s="112" t="s">
        <v>146</v>
      </c>
      <c r="B161" s="82">
        <v>3760220171764</v>
      </c>
      <c r="C161" s="77" t="s">
        <v>1057</v>
      </c>
      <c r="D161" s="114">
        <v>24</v>
      </c>
      <c r="E161" s="112">
        <v>38</v>
      </c>
      <c r="F161" s="112" t="s">
        <v>1111</v>
      </c>
      <c r="G161" s="112" t="s">
        <v>1112</v>
      </c>
      <c r="H161" s="112">
        <v>62</v>
      </c>
      <c r="I161" s="112">
        <v>23</v>
      </c>
      <c r="J161" s="112">
        <v>23</v>
      </c>
      <c r="K161" s="83" t="s">
        <v>1145</v>
      </c>
    </row>
    <row r="162" spans="1:11" ht="15">
      <c r="A162" s="112" t="s">
        <v>147</v>
      </c>
      <c r="B162" s="82">
        <v>3760220171771</v>
      </c>
      <c r="C162" s="77" t="s">
        <v>1057</v>
      </c>
      <c r="D162" s="114">
        <v>24</v>
      </c>
      <c r="E162" s="112">
        <v>38</v>
      </c>
      <c r="F162" s="112" t="s">
        <v>1111</v>
      </c>
      <c r="G162" s="112" t="s">
        <v>1112</v>
      </c>
      <c r="H162" s="112">
        <v>62</v>
      </c>
      <c r="I162" s="112">
        <v>23</v>
      </c>
      <c r="J162" s="112">
        <v>23</v>
      </c>
      <c r="K162" s="83" t="s">
        <v>1145</v>
      </c>
    </row>
    <row r="163" spans="1:11" ht="15">
      <c r="A163" s="112" t="s">
        <v>147</v>
      </c>
      <c r="B163" s="82">
        <v>3760220171771</v>
      </c>
      <c r="C163" s="77" t="s">
        <v>1057</v>
      </c>
      <c r="D163" s="114">
        <v>24</v>
      </c>
      <c r="E163" s="112">
        <v>38</v>
      </c>
      <c r="F163" s="112" t="s">
        <v>1111</v>
      </c>
      <c r="G163" s="112" t="s">
        <v>1112</v>
      </c>
      <c r="H163" s="112">
        <v>62</v>
      </c>
      <c r="I163" s="112">
        <v>23</v>
      </c>
      <c r="J163" s="112">
        <v>23</v>
      </c>
      <c r="K163" s="83" t="s">
        <v>1145</v>
      </c>
    </row>
    <row r="164" spans="1:11" ht="15">
      <c r="A164" s="112" t="s">
        <v>148</v>
      </c>
      <c r="B164" s="82">
        <v>3760220171788</v>
      </c>
      <c r="C164" s="77" t="s">
        <v>1057</v>
      </c>
      <c r="D164" s="114">
        <v>24</v>
      </c>
      <c r="E164" s="112">
        <v>38</v>
      </c>
      <c r="F164" s="112" t="s">
        <v>1111</v>
      </c>
      <c r="G164" s="112" t="s">
        <v>1112</v>
      </c>
      <c r="H164" s="112">
        <v>62</v>
      </c>
      <c r="I164" s="112">
        <v>23</v>
      </c>
      <c r="J164" s="112">
        <v>23</v>
      </c>
      <c r="K164" s="83" t="s">
        <v>1145</v>
      </c>
    </row>
    <row r="165" spans="1:11" ht="15">
      <c r="A165" s="112" t="s">
        <v>148</v>
      </c>
      <c r="B165" s="82">
        <v>3760220171788</v>
      </c>
      <c r="C165" s="77" t="s">
        <v>1057</v>
      </c>
      <c r="D165" s="114">
        <v>24</v>
      </c>
      <c r="E165" s="112">
        <v>38</v>
      </c>
      <c r="F165" s="112" t="s">
        <v>1111</v>
      </c>
      <c r="G165" s="112" t="s">
        <v>1112</v>
      </c>
      <c r="H165" s="112">
        <v>62</v>
      </c>
      <c r="I165" s="112">
        <v>23</v>
      </c>
      <c r="J165" s="112">
        <v>23</v>
      </c>
      <c r="K165" s="83" t="s">
        <v>1145</v>
      </c>
    </row>
    <row r="166" spans="1:11" ht="15">
      <c r="A166" s="112" t="s">
        <v>149</v>
      </c>
      <c r="B166" s="82">
        <v>3760220171795</v>
      </c>
      <c r="C166" s="77" t="s">
        <v>1057</v>
      </c>
      <c r="D166" s="114">
        <v>24</v>
      </c>
      <c r="E166" s="112">
        <v>38</v>
      </c>
      <c r="F166" s="112" t="s">
        <v>1111</v>
      </c>
      <c r="G166" s="112" t="s">
        <v>1112</v>
      </c>
      <c r="H166" s="112">
        <v>62</v>
      </c>
      <c r="I166" s="112">
        <v>23</v>
      </c>
      <c r="J166" s="112">
        <v>23</v>
      </c>
      <c r="K166" s="83" t="s">
        <v>1145</v>
      </c>
    </row>
    <row r="167" spans="1:11" ht="15">
      <c r="A167" s="112" t="s">
        <v>149</v>
      </c>
      <c r="B167" s="82">
        <v>3760220171795</v>
      </c>
      <c r="C167" s="77" t="s">
        <v>1057</v>
      </c>
      <c r="D167" s="114">
        <v>24</v>
      </c>
      <c r="E167" s="112">
        <v>38</v>
      </c>
      <c r="F167" s="112" t="s">
        <v>1111</v>
      </c>
      <c r="G167" s="112" t="s">
        <v>1112</v>
      </c>
      <c r="H167" s="112">
        <v>62</v>
      </c>
      <c r="I167" s="112">
        <v>23</v>
      </c>
      <c r="J167" s="112">
        <v>23</v>
      </c>
      <c r="K167" s="83" t="s">
        <v>1145</v>
      </c>
    </row>
    <row r="168" spans="1:11" ht="15">
      <c r="A168" s="112" t="s">
        <v>150</v>
      </c>
      <c r="B168" s="82">
        <v>3760220171801</v>
      </c>
      <c r="C168" s="77" t="s">
        <v>1057</v>
      </c>
      <c r="D168" s="114">
        <v>24</v>
      </c>
      <c r="E168" s="112">
        <v>38</v>
      </c>
      <c r="F168" s="112" t="s">
        <v>1111</v>
      </c>
      <c r="G168" s="112" t="s">
        <v>1112</v>
      </c>
      <c r="H168" s="112">
        <v>62</v>
      </c>
      <c r="I168" s="112">
        <v>23</v>
      </c>
      <c r="J168" s="112">
        <v>23</v>
      </c>
      <c r="K168" s="83" t="s">
        <v>1145</v>
      </c>
    </row>
    <row r="169" spans="1:11" ht="15">
      <c r="A169" s="112" t="s">
        <v>150</v>
      </c>
      <c r="B169" s="82">
        <v>3760220171801</v>
      </c>
      <c r="C169" s="77" t="s">
        <v>1057</v>
      </c>
      <c r="D169" s="114">
        <v>24</v>
      </c>
      <c r="E169" s="112">
        <v>38</v>
      </c>
      <c r="F169" s="112" t="s">
        <v>1111</v>
      </c>
      <c r="G169" s="112" t="s">
        <v>1112</v>
      </c>
      <c r="H169" s="112">
        <v>62</v>
      </c>
      <c r="I169" s="112">
        <v>23</v>
      </c>
      <c r="J169" s="112">
        <v>23</v>
      </c>
      <c r="K169" s="83" t="s">
        <v>1145</v>
      </c>
    </row>
    <row r="170" spans="1:11" ht="15">
      <c r="A170" s="112" t="s">
        <v>151</v>
      </c>
      <c r="B170" s="82">
        <v>3760220171818</v>
      </c>
      <c r="C170" s="77" t="s">
        <v>1057</v>
      </c>
      <c r="D170" s="114">
        <v>24</v>
      </c>
      <c r="E170" s="112">
        <v>38</v>
      </c>
      <c r="F170" s="112" t="s">
        <v>1111</v>
      </c>
      <c r="G170" s="112" t="s">
        <v>1112</v>
      </c>
      <c r="H170" s="112">
        <v>62</v>
      </c>
      <c r="I170" s="112">
        <v>23</v>
      </c>
      <c r="J170" s="112">
        <v>23</v>
      </c>
      <c r="K170" s="83" t="s">
        <v>1145</v>
      </c>
    </row>
    <row r="171" spans="1:11" ht="15">
      <c r="A171" s="112" t="s">
        <v>151</v>
      </c>
      <c r="B171" s="82">
        <v>3760220171818</v>
      </c>
      <c r="C171" s="77" t="s">
        <v>1057</v>
      </c>
      <c r="D171" s="114">
        <v>24</v>
      </c>
      <c r="E171" s="112">
        <v>38</v>
      </c>
      <c r="F171" s="112" t="s">
        <v>1111</v>
      </c>
      <c r="G171" s="112" t="s">
        <v>1112</v>
      </c>
      <c r="H171" s="112">
        <v>62</v>
      </c>
      <c r="I171" s="112">
        <v>23</v>
      </c>
      <c r="J171" s="112">
        <v>23</v>
      </c>
      <c r="K171" s="83" t="s">
        <v>1145</v>
      </c>
    </row>
    <row r="172" spans="1:11" ht="15">
      <c r="A172" s="112" t="s">
        <v>152</v>
      </c>
      <c r="B172" s="82">
        <v>3760220171825</v>
      </c>
      <c r="C172" s="77" t="s">
        <v>1057</v>
      </c>
      <c r="D172" s="114">
        <v>24</v>
      </c>
      <c r="E172" s="112">
        <v>38</v>
      </c>
      <c r="F172" s="112" t="s">
        <v>1111</v>
      </c>
      <c r="G172" s="112" t="s">
        <v>1112</v>
      </c>
      <c r="H172" s="112">
        <v>62</v>
      </c>
      <c r="I172" s="112">
        <v>23</v>
      </c>
      <c r="J172" s="112">
        <v>23</v>
      </c>
      <c r="K172" s="83" t="s">
        <v>1145</v>
      </c>
    </row>
    <row r="173" spans="1:11" ht="15">
      <c r="A173" s="112" t="s">
        <v>152</v>
      </c>
      <c r="B173" s="82">
        <v>3760220171825</v>
      </c>
      <c r="C173" s="77" t="s">
        <v>1057</v>
      </c>
      <c r="D173" s="114">
        <v>24</v>
      </c>
      <c r="E173" s="112">
        <v>38</v>
      </c>
      <c r="F173" s="112" t="s">
        <v>1111</v>
      </c>
      <c r="G173" s="112" t="s">
        <v>1112</v>
      </c>
      <c r="H173" s="112">
        <v>62</v>
      </c>
      <c r="I173" s="112">
        <v>23</v>
      </c>
      <c r="J173" s="112">
        <v>23</v>
      </c>
      <c r="K173" s="83" t="s">
        <v>1145</v>
      </c>
    </row>
    <row r="174" spans="1:11" ht="15">
      <c r="A174" s="112" t="s">
        <v>153</v>
      </c>
      <c r="B174" s="82">
        <v>3760220171832</v>
      </c>
      <c r="C174" s="77" t="s">
        <v>1057</v>
      </c>
      <c r="D174" s="114">
        <v>24</v>
      </c>
      <c r="E174" s="112">
        <v>38</v>
      </c>
      <c r="F174" s="112" t="s">
        <v>1111</v>
      </c>
      <c r="G174" s="112" t="s">
        <v>1112</v>
      </c>
      <c r="H174" s="112">
        <v>62</v>
      </c>
      <c r="I174" s="112">
        <v>23</v>
      </c>
      <c r="J174" s="112">
        <v>23</v>
      </c>
      <c r="K174" s="83" t="s">
        <v>1145</v>
      </c>
    </row>
    <row r="175" spans="1:11" ht="15">
      <c r="A175" s="112" t="s">
        <v>153</v>
      </c>
      <c r="B175" s="82">
        <v>3760220171832</v>
      </c>
      <c r="C175" s="77" t="s">
        <v>1057</v>
      </c>
      <c r="D175" s="114">
        <v>24</v>
      </c>
      <c r="E175" s="112">
        <v>38</v>
      </c>
      <c r="F175" s="112" t="s">
        <v>1111</v>
      </c>
      <c r="G175" s="112" t="s">
        <v>1112</v>
      </c>
      <c r="H175" s="112">
        <v>62</v>
      </c>
      <c r="I175" s="112">
        <v>23</v>
      </c>
      <c r="J175" s="112">
        <v>23</v>
      </c>
      <c r="K175" s="83" t="s">
        <v>1145</v>
      </c>
    </row>
    <row r="176" spans="1:11" ht="15">
      <c r="A176" s="112" t="s">
        <v>154</v>
      </c>
      <c r="B176" s="82">
        <v>3760220171887</v>
      </c>
      <c r="C176" s="77" t="s">
        <v>1057</v>
      </c>
      <c r="D176" s="114">
        <v>24</v>
      </c>
      <c r="E176" s="112">
        <v>38</v>
      </c>
      <c r="F176" s="112" t="s">
        <v>1111</v>
      </c>
      <c r="G176" s="112" t="s">
        <v>1112</v>
      </c>
      <c r="H176" s="112">
        <v>62</v>
      </c>
      <c r="I176" s="112">
        <v>23</v>
      </c>
      <c r="J176" s="112">
        <v>23</v>
      </c>
      <c r="K176" s="83" t="s">
        <v>1145</v>
      </c>
    </row>
    <row r="177" spans="1:11" ht="15">
      <c r="A177" s="112" t="s">
        <v>154</v>
      </c>
      <c r="B177" s="82">
        <v>3760220171887</v>
      </c>
      <c r="C177" s="77" t="s">
        <v>1057</v>
      </c>
      <c r="D177" s="114">
        <v>24</v>
      </c>
      <c r="E177" s="112">
        <v>38</v>
      </c>
      <c r="F177" s="112" t="s">
        <v>1111</v>
      </c>
      <c r="G177" s="112" t="s">
        <v>1112</v>
      </c>
      <c r="H177" s="112">
        <v>62</v>
      </c>
      <c r="I177" s="112">
        <v>23</v>
      </c>
      <c r="J177" s="112">
        <v>23</v>
      </c>
      <c r="K177" s="83" t="s">
        <v>1145</v>
      </c>
    </row>
    <row r="178" spans="1:11" ht="15">
      <c r="A178" s="112" t="s">
        <v>155</v>
      </c>
      <c r="B178" s="82">
        <v>3760220171894</v>
      </c>
      <c r="C178" s="77" t="s">
        <v>1057</v>
      </c>
      <c r="D178" s="114">
        <v>24</v>
      </c>
      <c r="E178" s="112">
        <v>38</v>
      </c>
      <c r="F178" s="112" t="s">
        <v>1111</v>
      </c>
      <c r="G178" s="112" t="s">
        <v>1112</v>
      </c>
      <c r="H178" s="112">
        <v>62</v>
      </c>
      <c r="I178" s="112">
        <v>23</v>
      </c>
      <c r="J178" s="112">
        <v>23</v>
      </c>
      <c r="K178" s="83" t="s">
        <v>1145</v>
      </c>
    </row>
    <row r="179" spans="1:11" ht="15">
      <c r="A179" s="112" t="s">
        <v>155</v>
      </c>
      <c r="B179" s="82">
        <v>3760220171894</v>
      </c>
      <c r="C179" s="77" t="s">
        <v>1057</v>
      </c>
      <c r="D179" s="114">
        <v>24</v>
      </c>
      <c r="E179" s="112">
        <v>38</v>
      </c>
      <c r="F179" s="112" t="s">
        <v>1111</v>
      </c>
      <c r="G179" s="112" t="s">
        <v>1112</v>
      </c>
      <c r="H179" s="112">
        <v>62</v>
      </c>
      <c r="I179" s="112">
        <v>23</v>
      </c>
      <c r="J179" s="112">
        <v>23</v>
      </c>
      <c r="K179" s="83" t="s">
        <v>1145</v>
      </c>
    </row>
    <row r="180" spans="1:11" ht="15">
      <c r="A180" s="112" t="s">
        <v>156</v>
      </c>
      <c r="B180" s="82">
        <v>3760220171900</v>
      </c>
      <c r="C180" s="77" t="s">
        <v>1057</v>
      </c>
      <c r="D180" s="114">
        <v>24</v>
      </c>
      <c r="E180" s="112">
        <v>38</v>
      </c>
      <c r="F180" s="112" t="s">
        <v>1111</v>
      </c>
      <c r="G180" s="112" t="s">
        <v>1112</v>
      </c>
      <c r="H180" s="112">
        <v>62</v>
      </c>
      <c r="I180" s="112">
        <v>23</v>
      </c>
      <c r="J180" s="112">
        <v>23</v>
      </c>
      <c r="K180" s="83" t="s">
        <v>1145</v>
      </c>
    </row>
    <row r="181" spans="1:11" ht="15">
      <c r="A181" s="112" t="s">
        <v>156</v>
      </c>
      <c r="B181" s="82">
        <v>3760220171900</v>
      </c>
      <c r="C181" s="77" t="s">
        <v>1057</v>
      </c>
      <c r="D181" s="114">
        <v>24</v>
      </c>
      <c r="E181" s="112">
        <v>38</v>
      </c>
      <c r="F181" s="112" t="s">
        <v>1111</v>
      </c>
      <c r="G181" s="112" t="s">
        <v>1112</v>
      </c>
      <c r="H181" s="112">
        <v>62</v>
      </c>
      <c r="I181" s="112">
        <v>23</v>
      </c>
      <c r="J181" s="112">
        <v>23</v>
      </c>
      <c r="K181" s="83" t="s">
        <v>1145</v>
      </c>
    </row>
    <row r="182" spans="1:11" ht="15">
      <c r="A182" s="112" t="s">
        <v>157</v>
      </c>
      <c r="B182" s="82">
        <v>3760220171917</v>
      </c>
      <c r="C182" s="77" t="s">
        <v>1057</v>
      </c>
      <c r="D182" s="114">
        <v>24</v>
      </c>
      <c r="E182" s="112">
        <v>38</v>
      </c>
      <c r="F182" s="112" t="s">
        <v>1111</v>
      </c>
      <c r="G182" s="112" t="s">
        <v>1112</v>
      </c>
      <c r="H182" s="112">
        <v>62</v>
      </c>
      <c r="I182" s="112">
        <v>23</v>
      </c>
      <c r="J182" s="112">
        <v>23</v>
      </c>
      <c r="K182" s="83" t="s">
        <v>1145</v>
      </c>
    </row>
    <row r="183" spans="1:11" ht="15">
      <c r="A183" s="112" t="s">
        <v>157</v>
      </c>
      <c r="B183" s="82">
        <v>3760220171917</v>
      </c>
      <c r="C183" s="77" t="s">
        <v>1057</v>
      </c>
      <c r="D183" s="114">
        <v>24</v>
      </c>
      <c r="E183" s="112">
        <v>38</v>
      </c>
      <c r="F183" s="112" t="s">
        <v>1111</v>
      </c>
      <c r="G183" s="112" t="s">
        <v>1112</v>
      </c>
      <c r="H183" s="112">
        <v>62</v>
      </c>
      <c r="I183" s="112">
        <v>23</v>
      </c>
      <c r="J183" s="112">
        <v>23</v>
      </c>
      <c r="K183" s="83" t="s">
        <v>1145</v>
      </c>
    </row>
    <row r="184" spans="1:11" ht="15">
      <c r="A184" s="112" t="s">
        <v>1062</v>
      </c>
      <c r="B184" s="82">
        <v>3760220171962</v>
      </c>
      <c r="C184" s="77" t="s">
        <v>1057</v>
      </c>
      <c r="D184" s="114">
        <v>24</v>
      </c>
      <c r="E184" s="112">
        <v>38</v>
      </c>
      <c r="F184" s="112" t="s">
        <v>1111</v>
      </c>
      <c r="G184" s="112" t="s">
        <v>1112</v>
      </c>
      <c r="H184" s="112">
        <v>62</v>
      </c>
      <c r="I184" s="112">
        <v>23</v>
      </c>
      <c r="J184" s="112">
        <v>23</v>
      </c>
      <c r="K184" s="83" t="s">
        <v>1145</v>
      </c>
    </row>
    <row r="185" spans="1:11" ht="15">
      <c r="A185" s="112" t="s">
        <v>158</v>
      </c>
      <c r="B185" s="82">
        <v>3760220171993</v>
      </c>
      <c r="C185" s="77" t="s">
        <v>1057</v>
      </c>
      <c r="D185" s="114">
        <v>24</v>
      </c>
      <c r="E185" s="112">
        <v>38</v>
      </c>
      <c r="F185" s="112" t="s">
        <v>1111</v>
      </c>
      <c r="G185" s="112" t="s">
        <v>1112</v>
      </c>
      <c r="H185" s="112">
        <v>62</v>
      </c>
      <c r="I185" s="112">
        <v>23</v>
      </c>
      <c r="J185" s="112">
        <v>23</v>
      </c>
      <c r="K185" s="83" t="s">
        <v>1145</v>
      </c>
    </row>
    <row r="186" spans="1:11" ht="15">
      <c r="A186" s="112" t="s">
        <v>158</v>
      </c>
      <c r="B186" s="82">
        <v>3760220171993</v>
      </c>
      <c r="C186" s="77" t="s">
        <v>1057</v>
      </c>
      <c r="D186" s="114">
        <v>24</v>
      </c>
      <c r="E186" s="112">
        <v>38</v>
      </c>
      <c r="F186" s="112" t="s">
        <v>1111</v>
      </c>
      <c r="G186" s="112" t="s">
        <v>1112</v>
      </c>
      <c r="H186" s="112">
        <v>62</v>
      </c>
      <c r="I186" s="112">
        <v>23</v>
      </c>
      <c r="J186" s="112">
        <v>23</v>
      </c>
      <c r="K186" s="83" t="s">
        <v>1145</v>
      </c>
    </row>
    <row r="187" spans="1:11" ht="15">
      <c r="A187" s="112" t="s">
        <v>1063</v>
      </c>
      <c r="B187" s="82">
        <v>3760220172006</v>
      </c>
      <c r="C187" s="77" t="s">
        <v>1057</v>
      </c>
      <c r="D187" s="114">
        <v>24</v>
      </c>
      <c r="E187" s="112">
        <v>38</v>
      </c>
      <c r="F187" s="112" t="s">
        <v>1111</v>
      </c>
      <c r="G187" s="112" t="s">
        <v>1112</v>
      </c>
      <c r="H187" s="112">
        <v>62</v>
      </c>
      <c r="I187" s="112">
        <v>23</v>
      </c>
      <c r="J187" s="112">
        <v>23</v>
      </c>
      <c r="K187" s="83" t="s">
        <v>1145</v>
      </c>
    </row>
    <row r="188" spans="1:11" ht="15">
      <c r="A188" s="112" t="s">
        <v>1064</v>
      </c>
      <c r="B188" s="82">
        <v>3760220172013</v>
      </c>
      <c r="C188" s="77" t="s">
        <v>1057</v>
      </c>
      <c r="D188" s="114">
        <v>24</v>
      </c>
      <c r="E188" s="112">
        <v>38</v>
      </c>
      <c r="F188" s="112" t="s">
        <v>1111</v>
      </c>
      <c r="G188" s="112" t="s">
        <v>1112</v>
      </c>
      <c r="H188" s="112">
        <v>62</v>
      </c>
      <c r="I188" s="112">
        <v>23</v>
      </c>
      <c r="J188" s="112">
        <v>23</v>
      </c>
      <c r="K188" s="83" t="s">
        <v>1145</v>
      </c>
    </row>
    <row r="189" spans="1:11" ht="15">
      <c r="A189" s="112" t="s">
        <v>1065</v>
      </c>
      <c r="B189" s="82">
        <v>3760220172037</v>
      </c>
      <c r="C189" s="77" t="s">
        <v>1057</v>
      </c>
      <c r="D189" s="114">
        <v>24</v>
      </c>
      <c r="E189" s="112">
        <v>38</v>
      </c>
      <c r="F189" s="112" t="s">
        <v>1111</v>
      </c>
      <c r="G189" s="112" t="s">
        <v>1112</v>
      </c>
      <c r="H189" s="112">
        <v>62</v>
      </c>
      <c r="I189" s="112">
        <v>23</v>
      </c>
      <c r="J189" s="112">
        <v>23</v>
      </c>
      <c r="K189" s="83" t="s">
        <v>1145</v>
      </c>
    </row>
    <row r="190" spans="1:11" ht="15">
      <c r="A190" s="112" t="s">
        <v>159</v>
      </c>
      <c r="B190" s="82">
        <v>3760220172044</v>
      </c>
      <c r="C190" s="77" t="s">
        <v>1057</v>
      </c>
      <c r="D190" s="114">
        <v>24</v>
      </c>
      <c r="E190" s="112">
        <v>38</v>
      </c>
      <c r="F190" s="112" t="s">
        <v>1111</v>
      </c>
      <c r="G190" s="112" t="s">
        <v>1112</v>
      </c>
      <c r="H190" s="112">
        <v>62</v>
      </c>
      <c r="I190" s="112">
        <v>23</v>
      </c>
      <c r="J190" s="112">
        <v>23</v>
      </c>
      <c r="K190" s="83" t="s">
        <v>1145</v>
      </c>
    </row>
    <row r="191" spans="1:11" ht="15">
      <c r="A191" s="112" t="s">
        <v>159</v>
      </c>
      <c r="B191" s="82">
        <v>3760220172044</v>
      </c>
      <c r="C191" s="77" t="s">
        <v>1057</v>
      </c>
      <c r="D191" s="114">
        <v>24</v>
      </c>
      <c r="E191" s="112">
        <v>38</v>
      </c>
      <c r="F191" s="112" t="s">
        <v>1111</v>
      </c>
      <c r="G191" s="112" t="s">
        <v>1112</v>
      </c>
      <c r="H191" s="112">
        <v>62</v>
      </c>
      <c r="I191" s="112">
        <v>23</v>
      </c>
      <c r="J191" s="112">
        <v>23</v>
      </c>
      <c r="K191" s="83" t="s">
        <v>1145</v>
      </c>
    </row>
    <row r="192" spans="1:11" ht="15">
      <c r="A192" s="112" t="s">
        <v>1066</v>
      </c>
      <c r="B192" s="82">
        <v>3760220172051</v>
      </c>
      <c r="C192" s="77" t="s">
        <v>1057</v>
      </c>
      <c r="D192" s="114">
        <v>24</v>
      </c>
      <c r="E192" s="112">
        <v>38</v>
      </c>
      <c r="F192" s="112" t="s">
        <v>1111</v>
      </c>
      <c r="G192" s="112" t="s">
        <v>1112</v>
      </c>
      <c r="H192" s="112">
        <v>62</v>
      </c>
      <c r="I192" s="112">
        <v>23</v>
      </c>
      <c r="J192" s="112">
        <v>23</v>
      </c>
      <c r="K192" s="83" t="s">
        <v>1145</v>
      </c>
    </row>
    <row r="193" spans="1:11" ht="15">
      <c r="A193" s="112" t="s">
        <v>1067</v>
      </c>
      <c r="B193" s="82">
        <v>3760220172075</v>
      </c>
      <c r="C193" s="77" t="s">
        <v>1057</v>
      </c>
      <c r="D193" s="114">
        <v>24</v>
      </c>
      <c r="E193" s="112">
        <v>38</v>
      </c>
      <c r="F193" s="112" t="s">
        <v>1111</v>
      </c>
      <c r="G193" s="112" t="s">
        <v>1112</v>
      </c>
      <c r="H193" s="112">
        <v>62</v>
      </c>
      <c r="I193" s="112">
        <v>23</v>
      </c>
      <c r="J193" s="112">
        <v>23</v>
      </c>
      <c r="K193" s="83" t="s">
        <v>1145</v>
      </c>
    </row>
    <row r="194" spans="1:11" ht="15">
      <c r="A194" s="112" t="s">
        <v>1068</v>
      </c>
      <c r="B194" s="82">
        <v>3760220172099</v>
      </c>
      <c r="C194" s="77" t="s">
        <v>1057</v>
      </c>
      <c r="D194" s="114">
        <v>24</v>
      </c>
      <c r="E194" s="112">
        <v>38</v>
      </c>
      <c r="F194" s="112" t="s">
        <v>1111</v>
      </c>
      <c r="G194" s="112" t="s">
        <v>1112</v>
      </c>
      <c r="H194" s="112">
        <v>62</v>
      </c>
      <c r="I194" s="112">
        <v>23</v>
      </c>
      <c r="J194" s="112">
        <v>23</v>
      </c>
      <c r="K194" s="83" t="s">
        <v>1145</v>
      </c>
    </row>
    <row r="195" spans="1:11" ht="15">
      <c r="A195" s="112" t="s">
        <v>1069</v>
      </c>
      <c r="B195" s="82">
        <v>3760220172105</v>
      </c>
      <c r="C195" s="77" t="s">
        <v>1057</v>
      </c>
      <c r="D195" s="114">
        <v>24</v>
      </c>
      <c r="E195" s="112">
        <v>38</v>
      </c>
      <c r="F195" s="112" t="s">
        <v>1111</v>
      </c>
      <c r="G195" s="112" t="s">
        <v>1112</v>
      </c>
      <c r="H195" s="112">
        <v>62</v>
      </c>
      <c r="I195" s="112">
        <v>23</v>
      </c>
      <c r="J195" s="112">
        <v>23</v>
      </c>
      <c r="K195" s="83" t="s">
        <v>1145</v>
      </c>
    </row>
    <row r="196" spans="1:11" ht="15">
      <c r="A196" s="112" t="s">
        <v>160</v>
      </c>
      <c r="B196" s="82">
        <v>3760220172150</v>
      </c>
      <c r="C196" s="77" t="s">
        <v>1057</v>
      </c>
      <c r="D196" s="114">
        <v>24</v>
      </c>
      <c r="E196" s="112">
        <v>38</v>
      </c>
      <c r="F196" s="112" t="s">
        <v>1111</v>
      </c>
      <c r="G196" s="112" t="s">
        <v>1112</v>
      </c>
      <c r="H196" s="112">
        <v>62</v>
      </c>
      <c r="I196" s="112">
        <v>23</v>
      </c>
      <c r="J196" s="112">
        <v>23</v>
      </c>
      <c r="K196" s="83" t="s">
        <v>1145</v>
      </c>
    </row>
    <row r="197" spans="1:11" ht="15">
      <c r="A197" s="112" t="s">
        <v>160</v>
      </c>
      <c r="B197" s="82">
        <v>3760220172150</v>
      </c>
      <c r="C197" s="77" t="s">
        <v>1057</v>
      </c>
      <c r="D197" s="114">
        <v>24</v>
      </c>
      <c r="E197" s="112">
        <v>38</v>
      </c>
      <c r="F197" s="112" t="s">
        <v>1111</v>
      </c>
      <c r="G197" s="112" t="s">
        <v>1112</v>
      </c>
      <c r="H197" s="112">
        <v>62</v>
      </c>
      <c r="I197" s="112">
        <v>23</v>
      </c>
      <c r="J197" s="112">
        <v>23</v>
      </c>
      <c r="K197" s="83" t="s">
        <v>1145</v>
      </c>
    </row>
    <row r="198" spans="1:11" ht="15">
      <c r="A198" s="112" t="s">
        <v>161</v>
      </c>
      <c r="B198" s="82">
        <v>3760220172600</v>
      </c>
      <c r="C198" s="77" t="s">
        <v>1057</v>
      </c>
      <c r="D198" s="114">
        <v>24</v>
      </c>
      <c r="E198" s="112">
        <v>38</v>
      </c>
      <c r="F198" s="112" t="s">
        <v>1111</v>
      </c>
      <c r="G198" s="112" t="s">
        <v>1112</v>
      </c>
      <c r="H198" s="112">
        <v>62</v>
      </c>
      <c r="I198" s="112">
        <v>23</v>
      </c>
      <c r="J198" s="112">
        <v>23</v>
      </c>
      <c r="K198" s="83" t="s">
        <v>1145</v>
      </c>
    </row>
    <row r="199" spans="1:11" ht="15">
      <c r="A199" s="112" t="s">
        <v>161</v>
      </c>
      <c r="B199" s="82">
        <v>3760220172600</v>
      </c>
      <c r="C199" s="77" t="s">
        <v>1057</v>
      </c>
      <c r="D199" s="114">
        <v>24</v>
      </c>
      <c r="E199" s="112">
        <v>38</v>
      </c>
      <c r="F199" s="112" t="s">
        <v>1111</v>
      </c>
      <c r="G199" s="112" t="s">
        <v>1112</v>
      </c>
      <c r="H199" s="112">
        <v>62</v>
      </c>
      <c r="I199" s="112">
        <v>23</v>
      </c>
      <c r="J199" s="112">
        <v>23</v>
      </c>
      <c r="K199" s="83" t="s">
        <v>1145</v>
      </c>
    </row>
    <row r="200" spans="1:11" ht="15">
      <c r="A200" s="112" t="s">
        <v>1070</v>
      </c>
      <c r="B200" s="82">
        <v>3760220172617</v>
      </c>
      <c r="C200" s="77" t="s">
        <v>1057</v>
      </c>
      <c r="D200" s="114">
        <v>24</v>
      </c>
      <c r="E200" s="112">
        <v>38</v>
      </c>
      <c r="F200" s="112" t="s">
        <v>1111</v>
      </c>
      <c r="G200" s="112" t="s">
        <v>1112</v>
      </c>
      <c r="H200" s="112">
        <v>62</v>
      </c>
      <c r="I200" s="112">
        <v>23</v>
      </c>
      <c r="J200" s="112">
        <v>23</v>
      </c>
      <c r="K200" s="83" t="s">
        <v>1145</v>
      </c>
    </row>
    <row r="201" spans="1:11" ht="15">
      <c r="A201" s="112" t="s">
        <v>1071</v>
      </c>
      <c r="B201" s="82">
        <v>3760220172624</v>
      </c>
      <c r="C201" s="77" t="s">
        <v>1057</v>
      </c>
      <c r="D201" s="114">
        <v>24</v>
      </c>
      <c r="E201" s="112">
        <v>38</v>
      </c>
      <c r="F201" s="112" t="s">
        <v>1111</v>
      </c>
      <c r="G201" s="112" t="s">
        <v>1112</v>
      </c>
      <c r="H201" s="112">
        <v>62</v>
      </c>
      <c r="I201" s="112">
        <v>23</v>
      </c>
      <c r="J201" s="112">
        <v>23</v>
      </c>
      <c r="K201" s="83" t="s">
        <v>1145</v>
      </c>
    </row>
    <row r="202" spans="1:11" ht="15">
      <c r="A202" s="112" t="s">
        <v>162</v>
      </c>
      <c r="B202" s="82">
        <v>3760220172631</v>
      </c>
      <c r="C202" s="77" t="s">
        <v>1057</v>
      </c>
      <c r="D202" s="114">
        <v>24</v>
      </c>
      <c r="E202" s="112">
        <v>38</v>
      </c>
      <c r="F202" s="112" t="s">
        <v>1111</v>
      </c>
      <c r="G202" s="112" t="s">
        <v>1112</v>
      </c>
      <c r="H202" s="112">
        <v>62</v>
      </c>
      <c r="I202" s="112">
        <v>23</v>
      </c>
      <c r="J202" s="112">
        <v>23</v>
      </c>
      <c r="K202" s="83" t="s">
        <v>1145</v>
      </c>
    </row>
    <row r="203" spans="1:11" ht="15">
      <c r="A203" s="112" t="s">
        <v>162</v>
      </c>
      <c r="B203" s="82">
        <v>3760220172631</v>
      </c>
      <c r="C203" s="77" t="s">
        <v>1057</v>
      </c>
      <c r="D203" s="114">
        <v>24</v>
      </c>
      <c r="E203" s="112">
        <v>38</v>
      </c>
      <c r="F203" s="112" t="s">
        <v>1111</v>
      </c>
      <c r="G203" s="112" t="s">
        <v>1112</v>
      </c>
      <c r="H203" s="112">
        <v>62</v>
      </c>
      <c r="I203" s="112">
        <v>23</v>
      </c>
      <c r="J203" s="112">
        <v>23</v>
      </c>
      <c r="K203" s="83" t="s">
        <v>1145</v>
      </c>
    </row>
    <row r="204" spans="1:11" ht="15">
      <c r="A204" s="112" t="s">
        <v>1072</v>
      </c>
      <c r="B204" s="82">
        <v>3760220172648</v>
      </c>
      <c r="C204" s="77" t="s">
        <v>1057</v>
      </c>
      <c r="D204" s="114">
        <v>24</v>
      </c>
      <c r="E204" s="112">
        <v>38</v>
      </c>
      <c r="F204" s="112" t="s">
        <v>1111</v>
      </c>
      <c r="G204" s="112" t="s">
        <v>1112</v>
      </c>
      <c r="H204" s="112">
        <v>62</v>
      </c>
      <c r="I204" s="112">
        <v>23</v>
      </c>
      <c r="J204" s="112">
        <v>23</v>
      </c>
      <c r="K204" s="83" t="s">
        <v>1145</v>
      </c>
    </row>
    <row r="205" spans="1:11" ht="15">
      <c r="A205" s="112" t="s">
        <v>163</v>
      </c>
      <c r="B205" s="82">
        <v>3760220175076</v>
      </c>
      <c r="C205" s="77" t="s">
        <v>1057</v>
      </c>
      <c r="D205" s="114">
        <v>24</v>
      </c>
      <c r="E205" s="112">
        <v>38</v>
      </c>
      <c r="F205" s="112" t="s">
        <v>1111</v>
      </c>
      <c r="G205" s="112" t="s">
        <v>1112</v>
      </c>
      <c r="H205" s="112">
        <v>62</v>
      </c>
      <c r="I205" s="112">
        <v>23</v>
      </c>
      <c r="J205" s="112">
        <v>23</v>
      </c>
      <c r="K205" s="83" t="s">
        <v>1145</v>
      </c>
    </row>
    <row r="206" spans="1:11" ht="15">
      <c r="A206" s="112" t="s">
        <v>163</v>
      </c>
      <c r="B206" s="82">
        <v>3760220175076</v>
      </c>
      <c r="C206" s="77" t="s">
        <v>1057</v>
      </c>
      <c r="D206" s="114">
        <v>24</v>
      </c>
      <c r="E206" s="112">
        <v>38</v>
      </c>
      <c r="F206" s="112" t="s">
        <v>1111</v>
      </c>
      <c r="G206" s="112" t="s">
        <v>1112</v>
      </c>
      <c r="H206" s="112">
        <v>62</v>
      </c>
      <c r="I206" s="112">
        <v>23</v>
      </c>
      <c r="J206" s="112">
        <v>23</v>
      </c>
      <c r="K206" s="83" t="s">
        <v>1145</v>
      </c>
    </row>
    <row r="207" spans="1:11" ht="15">
      <c r="A207" s="112" t="s">
        <v>164</v>
      </c>
      <c r="B207" s="82">
        <v>3760220175069</v>
      </c>
      <c r="C207" s="77" t="s">
        <v>1057</v>
      </c>
      <c r="D207" s="114">
        <v>24</v>
      </c>
      <c r="E207" s="112">
        <v>38</v>
      </c>
      <c r="F207" s="112" t="s">
        <v>1111</v>
      </c>
      <c r="G207" s="112" t="s">
        <v>1112</v>
      </c>
      <c r="H207" s="112">
        <v>62</v>
      </c>
      <c r="I207" s="112">
        <v>23</v>
      </c>
      <c r="J207" s="112">
        <v>23</v>
      </c>
      <c r="K207" s="83" t="s">
        <v>1145</v>
      </c>
    </row>
    <row r="208" spans="1:11" ht="15">
      <c r="A208" s="112" t="s">
        <v>164</v>
      </c>
      <c r="B208" s="82">
        <v>3760220175069</v>
      </c>
      <c r="C208" s="77" t="s">
        <v>1057</v>
      </c>
      <c r="D208" s="114">
        <v>24</v>
      </c>
      <c r="E208" s="112">
        <v>38</v>
      </c>
      <c r="F208" s="112" t="s">
        <v>1111</v>
      </c>
      <c r="G208" s="112" t="s">
        <v>1112</v>
      </c>
      <c r="H208" s="112">
        <v>62</v>
      </c>
      <c r="I208" s="112">
        <v>23</v>
      </c>
      <c r="J208" s="112">
        <v>23</v>
      </c>
      <c r="K208" s="83" t="s">
        <v>1145</v>
      </c>
    </row>
    <row r="209" spans="1:11" ht="15">
      <c r="A209" s="112" t="s">
        <v>165</v>
      </c>
      <c r="B209" s="82">
        <v>3760220175083</v>
      </c>
      <c r="C209" s="77" t="s">
        <v>1057</v>
      </c>
      <c r="D209" s="114">
        <v>24</v>
      </c>
      <c r="E209" s="112">
        <v>38</v>
      </c>
      <c r="F209" s="112" t="s">
        <v>1111</v>
      </c>
      <c r="G209" s="112" t="s">
        <v>1112</v>
      </c>
      <c r="H209" s="112">
        <v>62</v>
      </c>
      <c r="I209" s="112">
        <v>23</v>
      </c>
      <c r="J209" s="112">
        <v>23</v>
      </c>
      <c r="K209" s="83" t="s">
        <v>1145</v>
      </c>
    </row>
    <row r="210" spans="1:11" ht="15">
      <c r="A210" s="112" t="s">
        <v>165</v>
      </c>
      <c r="B210" s="82">
        <v>3760220175083</v>
      </c>
      <c r="C210" s="77" t="s">
        <v>1057</v>
      </c>
      <c r="D210" s="114">
        <v>24</v>
      </c>
      <c r="E210" s="112">
        <v>38</v>
      </c>
      <c r="F210" s="112" t="s">
        <v>1111</v>
      </c>
      <c r="G210" s="112" t="s">
        <v>1112</v>
      </c>
      <c r="H210" s="112">
        <v>62</v>
      </c>
      <c r="I210" s="112">
        <v>23</v>
      </c>
      <c r="J210" s="112">
        <v>23</v>
      </c>
      <c r="K210" s="83" t="s">
        <v>1145</v>
      </c>
    </row>
    <row r="211" spans="1:11" ht="15">
      <c r="A211" s="112" t="s">
        <v>166</v>
      </c>
      <c r="B211" s="82">
        <v>3760220175090</v>
      </c>
      <c r="C211" s="77" t="s">
        <v>1057</v>
      </c>
      <c r="D211" s="114">
        <v>24</v>
      </c>
      <c r="E211" s="112">
        <v>38</v>
      </c>
      <c r="F211" s="112" t="s">
        <v>1111</v>
      </c>
      <c r="G211" s="112" t="s">
        <v>1112</v>
      </c>
      <c r="H211" s="112">
        <v>62</v>
      </c>
      <c r="I211" s="112">
        <v>23</v>
      </c>
      <c r="J211" s="112">
        <v>23</v>
      </c>
      <c r="K211" s="83" t="s">
        <v>1145</v>
      </c>
    </row>
    <row r="212" spans="1:11" ht="15">
      <c r="A212" s="112" t="s">
        <v>166</v>
      </c>
      <c r="B212" s="82">
        <v>3760220175090</v>
      </c>
      <c r="C212" s="77" t="s">
        <v>1057</v>
      </c>
      <c r="D212" s="114">
        <v>24</v>
      </c>
      <c r="E212" s="112">
        <v>38</v>
      </c>
      <c r="F212" s="112" t="s">
        <v>1111</v>
      </c>
      <c r="G212" s="112" t="s">
        <v>1112</v>
      </c>
      <c r="H212" s="112">
        <v>62</v>
      </c>
      <c r="I212" s="112">
        <v>23</v>
      </c>
      <c r="J212" s="112">
        <v>23</v>
      </c>
      <c r="K212" s="83" t="s">
        <v>1145</v>
      </c>
    </row>
    <row r="213" spans="1:11" ht="15">
      <c r="A213" s="112" t="s">
        <v>1073</v>
      </c>
      <c r="B213" s="82">
        <v>3760220175120</v>
      </c>
      <c r="C213" s="77" t="s">
        <v>1057</v>
      </c>
      <c r="D213" s="114">
        <v>24</v>
      </c>
      <c r="E213" s="112">
        <v>38</v>
      </c>
      <c r="F213" s="112" t="s">
        <v>1111</v>
      </c>
      <c r="G213" s="112" t="s">
        <v>1112</v>
      </c>
      <c r="H213" s="112">
        <v>62</v>
      </c>
      <c r="I213" s="112">
        <v>23</v>
      </c>
      <c r="J213" s="112">
        <v>23</v>
      </c>
      <c r="K213" s="83" t="s">
        <v>1145</v>
      </c>
    </row>
    <row r="214" spans="1:11" ht="15">
      <c r="A214" s="112" t="s">
        <v>1073</v>
      </c>
      <c r="B214" s="82">
        <v>3760220175120</v>
      </c>
      <c r="C214" s="77" t="s">
        <v>1057</v>
      </c>
      <c r="D214" s="114">
        <v>24</v>
      </c>
      <c r="E214" s="112">
        <v>38</v>
      </c>
      <c r="F214" s="112" t="s">
        <v>1111</v>
      </c>
      <c r="G214" s="112" t="s">
        <v>1112</v>
      </c>
      <c r="H214" s="112">
        <v>62</v>
      </c>
      <c r="I214" s="112">
        <v>23</v>
      </c>
      <c r="J214" s="112">
        <v>23</v>
      </c>
      <c r="K214" s="83" t="s">
        <v>1145</v>
      </c>
    </row>
    <row r="215" spans="1:11" ht="15">
      <c r="A215" s="112" t="s">
        <v>1074</v>
      </c>
      <c r="B215" s="82">
        <v>3760220175113</v>
      </c>
      <c r="C215" s="77" t="s">
        <v>1057</v>
      </c>
      <c r="D215" s="114">
        <v>24</v>
      </c>
      <c r="E215" s="112">
        <v>38</v>
      </c>
      <c r="F215" s="112" t="s">
        <v>1111</v>
      </c>
      <c r="G215" s="112" t="s">
        <v>1112</v>
      </c>
      <c r="H215" s="112">
        <v>62</v>
      </c>
      <c r="I215" s="112">
        <v>23</v>
      </c>
      <c r="J215" s="112">
        <v>23</v>
      </c>
      <c r="K215" s="83" t="s">
        <v>1145</v>
      </c>
    </row>
    <row r="216" spans="1:11" ht="15">
      <c r="A216" s="112" t="s">
        <v>167</v>
      </c>
      <c r="B216" s="82">
        <v>3760220175106</v>
      </c>
      <c r="C216" s="77" t="s">
        <v>1057</v>
      </c>
      <c r="D216" s="114">
        <v>24</v>
      </c>
      <c r="E216" s="112">
        <v>38</v>
      </c>
      <c r="F216" s="112" t="s">
        <v>1111</v>
      </c>
      <c r="G216" s="112" t="s">
        <v>1112</v>
      </c>
      <c r="H216" s="112">
        <v>62</v>
      </c>
      <c r="I216" s="112">
        <v>23</v>
      </c>
      <c r="J216" s="112">
        <v>23</v>
      </c>
      <c r="K216" s="83" t="s">
        <v>1145</v>
      </c>
    </row>
    <row r="217" spans="1:11" ht="15">
      <c r="A217" s="112" t="s">
        <v>167</v>
      </c>
      <c r="B217" s="82">
        <v>3760220175106</v>
      </c>
      <c r="C217" s="77" t="s">
        <v>1057</v>
      </c>
      <c r="D217" s="114">
        <v>24</v>
      </c>
      <c r="E217" s="112">
        <v>38</v>
      </c>
      <c r="F217" s="112" t="s">
        <v>1111</v>
      </c>
      <c r="G217" s="112" t="s">
        <v>1112</v>
      </c>
      <c r="H217" s="112">
        <v>62</v>
      </c>
      <c r="I217" s="112">
        <v>23</v>
      </c>
      <c r="J217" s="112">
        <v>23</v>
      </c>
      <c r="K217" s="83" t="s">
        <v>1145</v>
      </c>
    </row>
    <row r="218" spans="1:11" ht="15">
      <c r="A218" s="112" t="s">
        <v>168</v>
      </c>
      <c r="B218" s="82">
        <v>3760220175137</v>
      </c>
      <c r="C218" s="77" t="s">
        <v>1057</v>
      </c>
      <c r="D218" s="114">
        <v>24</v>
      </c>
      <c r="E218" s="112">
        <v>38</v>
      </c>
      <c r="F218" s="112" t="s">
        <v>1111</v>
      </c>
      <c r="G218" s="112" t="s">
        <v>1112</v>
      </c>
      <c r="H218" s="112">
        <v>62</v>
      </c>
      <c r="I218" s="112">
        <v>23</v>
      </c>
      <c r="J218" s="112">
        <v>23</v>
      </c>
      <c r="K218" s="83" t="s">
        <v>1145</v>
      </c>
    </row>
    <row r="219" spans="1:11" ht="15">
      <c r="A219" s="112" t="s">
        <v>168</v>
      </c>
      <c r="B219" s="82">
        <v>3760220175137</v>
      </c>
      <c r="C219" s="77" t="s">
        <v>1057</v>
      </c>
      <c r="D219" s="114">
        <v>24</v>
      </c>
      <c r="E219" s="112">
        <v>38</v>
      </c>
      <c r="F219" s="112" t="s">
        <v>1111</v>
      </c>
      <c r="G219" s="112" t="s">
        <v>1112</v>
      </c>
      <c r="H219" s="112">
        <v>62</v>
      </c>
      <c r="I219" s="112">
        <v>23</v>
      </c>
      <c r="J219" s="112">
        <v>23</v>
      </c>
      <c r="K219" s="83" t="s">
        <v>1145</v>
      </c>
    </row>
    <row r="220" spans="1:11" ht="15">
      <c r="A220" s="112" t="s">
        <v>1075</v>
      </c>
      <c r="B220" s="82">
        <v>3760220175151</v>
      </c>
      <c r="C220" s="77" t="s">
        <v>1057</v>
      </c>
      <c r="D220" s="114">
        <v>24</v>
      </c>
      <c r="E220" s="112">
        <v>38</v>
      </c>
      <c r="F220" s="112" t="s">
        <v>1111</v>
      </c>
      <c r="G220" s="112" t="s">
        <v>1112</v>
      </c>
      <c r="H220" s="112">
        <v>62</v>
      </c>
      <c r="I220" s="112">
        <v>23</v>
      </c>
      <c r="J220" s="112">
        <v>23</v>
      </c>
      <c r="K220" s="83" t="s">
        <v>1145</v>
      </c>
    </row>
    <row r="221" spans="1:11" ht="15">
      <c r="A221" s="112" t="s">
        <v>1076</v>
      </c>
      <c r="B221" s="82">
        <v>3760220175168</v>
      </c>
      <c r="C221" s="77" t="s">
        <v>1057</v>
      </c>
      <c r="D221" s="114">
        <v>24</v>
      </c>
      <c r="E221" s="112">
        <v>38</v>
      </c>
      <c r="F221" s="112" t="s">
        <v>1111</v>
      </c>
      <c r="G221" s="112" t="s">
        <v>1112</v>
      </c>
      <c r="H221" s="112">
        <v>62</v>
      </c>
      <c r="I221" s="112">
        <v>23</v>
      </c>
      <c r="J221" s="112">
        <v>23</v>
      </c>
      <c r="K221" s="83" t="s">
        <v>1145</v>
      </c>
    </row>
    <row r="222" spans="1:11" ht="15">
      <c r="A222" s="112" t="s">
        <v>1077</v>
      </c>
      <c r="B222" s="82">
        <v>3760220175175</v>
      </c>
      <c r="C222" s="77" t="s">
        <v>1057</v>
      </c>
      <c r="D222" s="114">
        <v>24</v>
      </c>
      <c r="E222" s="112">
        <v>38</v>
      </c>
      <c r="F222" s="112" t="s">
        <v>1111</v>
      </c>
      <c r="G222" s="112" t="s">
        <v>1112</v>
      </c>
      <c r="H222" s="112">
        <v>62</v>
      </c>
      <c r="I222" s="112">
        <v>23</v>
      </c>
      <c r="J222" s="112">
        <v>23</v>
      </c>
      <c r="K222" s="83" t="s">
        <v>1145</v>
      </c>
    </row>
    <row r="223" spans="1:11" ht="15">
      <c r="A223" s="112" t="s">
        <v>1078</v>
      </c>
      <c r="B223" s="82">
        <v>3760220175182</v>
      </c>
      <c r="C223" s="77" t="s">
        <v>1057</v>
      </c>
      <c r="D223" s="114">
        <v>24</v>
      </c>
      <c r="E223" s="112">
        <v>38</v>
      </c>
      <c r="F223" s="112" t="s">
        <v>1111</v>
      </c>
      <c r="G223" s="112" t="s">
        <v>1112</v>
      </c>
      <c r="H223" s="112">
        <v>62</v>
      </c>
      <c r="I223" s="112">
        <v>23</v>
      </c>
      <c r="J223" s="112">
        <v>23</v>
      </c>
      <c r="K223" s="83" t="s">
        <v>1145</v>
      </c>
    </row>
    <row r="224" spans="1:11" ht="15">
      <c r="A224" s="112" t="s">
        <v>1079</v>
      </c>
      <c r="B224" s="82">
        <v>3760220175199</v>
      </c>
      <c r="C224" s="77" t="s">
        <v>1057</v>
      </c>
      <c r="D224" s="114">
        <v>24</v>
      </c>
      <c r="E224" s="112">
        <v>38</v>
      </c>
      <c r="F224" s="112" t="s">
        <v>1111</v>
      </c>
      <c r="G224" s="112" t="s">
        <v>1112</v>
      </c>
      <c r="H224" s="112">
        <v>62</v>
      </c>
      <c r="I224" s="112">
        <v>23</v>
      </c>
      <c r="J224" s="112">
        <v>23</v>
      </c>
      <c r="K224" s="83" t="s">
        <v>1145</v>
      </c>
    </row>
    <row r="225" spans="1:11" ht="15">
      <c r="A225" s="112" t="s">
        <v>1080</v>
      </c>
      <c r="B225" s="82">
        <v>3760220175205</v>
      </c>
      <c r="C225" s="77" t="s">
        <v>1057</v>
      </c>
      <c r="D225" s="114">
        <v>24</v>
      </c>
      <c r="E225" s="112">
        <v>38</v>
      </c>
      <c r="F225" s="112" t="s">
        <v>1111</v>
      </c>
      <c r="G225" s="112" t="s">
        <v>1112</v>
      </c>
      <c r="H225" s="112">
        <v>62</v>
      </c>
      <c r="I225" s="112">
        <v>23</v>
      </c>
      <c r="J225" s="112">
        <v>23</v>
      </c>
      <c r="K225" s="83" t="s">
        <v>1145</v>
      </c>
    </row>
    <row r="226" spans="1:11" ht="15">
      <c r="A226" s="112" t="s">
        <v>1081</v>
      </c>
      <c r="B226" s="82">
        <v>3760220175465</v>
      </c>
      <c r="C226" s="77" t="s">
        <v>1057</v>
      </c>
      <c r="D226" s="114">
        <v>24</v>
      </c>
      <c r="E226" s="112">
        <v>38</v>
      </c>
      <c r="F226" s="112" t="s">
        <v>1111</v>
      </c>
      <c r="G226" s="112" t="s">
        <v>1112</v>
      </c>
      <c r="H226" s="112">
        <v>62</v>
      </c>
      <c r="I226" s="112">
        <v>23</v>
      </c>
      <c r="J226" s="112">
        <v>23</v>
      </c>
      <c r="K226" s="83" t="s">
        <v>1145</v>
      </c>
    </row>
    <row r="227" spans="1:11" ht="15">
      <c r="A227" s="112" t="s">
        <v>1082</v>
      </c>
      <c r="B227" s="82">
        <v>3760220175472</v>
      </c>
      <c r="C227" s="77" t="s">
        <v>1057</v>
      </c>
      <c r="D227" s="114">
        <v>24</v>
      </c>
      <c r="E227" s="112">
        <v>38</v>
      </c>
      <c r="F227" s="112" t="s">
        <v>1111</v>
      </c>
      <c r="G227" s="112" t="s">
        <v>1112</v>
      </c>
      <c r="H227" s="112">
        <v>62</v>
      </c>
      <c r="I227" s="112">
        <v>23</v>
      </c>
      <c r="J227" s="112">
        <v>23</v>
      </c>
      <c r="K227" s="83" t="s">
        <v>1145</v>
      </c>
    </row>
    <row r="228" spans="1:11" ht="15">
      <c r="A228" s="112" t="s">
        <v>1083</v>
      </c>
      <c r="B228" s="82">
        <v>3760220175489</v>
      </c>
      <c r="C228" s="77" t="s">
        <v>1057</v>
      </c>
      <c r="D228" s="114">
        <v>24</v>
      </c>
      <c r="E228" s="112">
        <v>38</v>
      </c>
      <c r="F228" s="112" t="s">
        <v>1111</v>
      </c>
      <c r="G228" s="112" t="s">
        <v>1112</v>
      </c>
      <c r="H228" s="112">
        <v>62</v>
      </c>
      <c r="I228" s="112">
        <v>23</v>
      </c>
      <c r="J228" s="112">
        <v>23</v>
      </c>
      <c r="K228" s="83" t="s">
        <v>1145</v>
      </c>
    </row>
    <row r="229" spans="1:11" ht="15">
      <c r="A229" s="112" t="s">
        <v>1084</v>
      </c>
      <c r="B229" s="82">
        <v>3760220175496</v>
      </c>
      <c r="C229" s="77" t="s">
        <v>1057</v>
      </c>
      <c r="D229" s="114">
        <v>24</v>
      </c>
      <c r="E229" s="112">
        <v>38</v>
      </c>
      <c r="F229" s="112" t="s">
        <v>1111</v>
      </c>
      <c r="G229" s="112" t="s">
        <v>1112</v>
      </c>
      <c r="H229" s="112">
        <v>62</v>
      </c>
      <c r="I229" s="112">
        <v>23</v>
      </c>
      <c r="J229" s="112">
        <v>23</v>
      </c>
      <c r="K229" s="83" t="s">
        <v>1145</v>
      </c>
    </row>
    <row r="230" spans="1:11" ht="15">
      <c r="A230" s="112" t="s">
        <v>1085</v>
      </c>
      <c r="B230" s="82">
        <v>3760220175502</v>
      </c>
      <c r="C230" s="77" t="s">
        <v>1057</v>
      </c>
      <c r="D230" s="114">
        <v>24</v>
      </c>
      <c r="E230" s="112">
        <v>38</v>
      </c>
      <c r="F230" s="112" t="s">
        <v>1111</v>
      </c>
      <c r="G230" s="112" t="s">
        <v>1112</v>
      </c>
      <c r="H230" s="112">
        <v>62</v>
      </c>
      <c r="I230" s="112">
        <v>23</v>
      </c>
      <c r="J230" s="112">
        <v>23</v>
      </c>
      <c r="K230" s="83" t="s">
        <v>1145</v>
      </c>
    </row>
    <row r="231" spans="1:11" ht="15">
      <c r="A231" s="112" t="s">
        <v>1086</v>
      </c>
      <c r="B231" s="82">
        <v>3760220173324</v>
      </c>
      <c r="C231" s="77" t="s">
        <v>1057</v>
      </c>
      <c r="D231" s="114">
        <v>24</v>
      </c>
      <c r="E231" s="112">
        <v>38</v>
      </c>
      <c r="F231" s="112" t="s">
        <v>1111</v>
      </c>
      <c r="G231" s="112" t="s">
        <v>1112</v>
      </c>
      <c r="H231" s="112">
        <v>62</v>
      </c>
      <c r="I231" s="112">
        <v>23</v>
      </c>
      <c r="J231" s="112">
        <v>23</v>
      </c>
      <c r="K231" s="83" t="s">
        <v>1145</v>
      </c>
    </row>
    <row r="232" spans="1:11" ht="15">
      <c r="A232" s="112" t="s">
        <v>1087</v>
      </c>
      <c r="B232" s="82">
        <v>3760220173331</v>
      </c>
      <c r="C232" s="77" t="s">
        <v>1057</v>
      </c>
      <c r="D232" s="114">
        <v>24</v>
      </c>
      <c r="E232" s="112">
        <v>38</v>
      </c>
      <c r="F232" s="112" t="s">
        <v>1111</v>
      </c>
      <c r="G232" s="112" t="s">
        <v>1112</v>
      </c>
      <c r="H232" s="112">
        <v>62</v>
      </c>
      <c r="I232" s="112">
        <v>23</v>
      </c>
      <c r="J232" s="112">
        <v>23</v>
      </c>
      <c r="K232" s="83" t="s">
        <v>1145</v>
      </c>
    </row>
    <row r="233" spans="1:11" ht="15">
      <c r="A233" s="112" t="s">
        <v>1088</v>
      </c>
      <c r="B233" s="82">
        <v>3760220173348</v>
      </c>
      <c r="C233" s="77" t="s">
        <v>1057</v>
      </c>
      <c r="D233" s="114">
        <v>24</v>
      </c>
      <c r="E233" s="112">
        <v>38</v>
      </c>
      <c r="F233" s="112" t="s">
        <v>1111</v>
      </c>
      <c r="G233" s="112" t="s">
        <v>1112</v>
      </c>
      <c r="H233" s="112">
        <v>62</v>
      </c>
      <c r="I233" s="112">
        <v>23</v>
      </c>
      <c r="J233" s="112">
        <v>23</v>
      </c>
      <c r="K233" s="83" t="s">
        <v>1145</v>
      </c>
    </row>
    <row r="234" spans="1:11" ht="15">
      <c r="A234" s="112" t="s">
        <v>169</v>
      </c>
      <c r="B234" s="82">
        <v>3760220175007</v>
      </c>
      <c r="C234" s="82" t="s">
        <v>1019</v>
      </c>
      <c r="D234" s="112"/>
      <c r="E234" s="112">
        <v>5</v>
      </c>
      <c r="F234" s="112" t="s">
        <v>1129</v>
      </c>
      <c r="G234" s="118" t="s">
        <v>805</v>
      </c>
      <c r="H234" s="112">
        <v>142</v>
      </c>
      <c r="I234" s="118" t="s">
        <v>805</v>
      </c>
      <c r="J234" s="118" t="s">
        <v>805</v>
      </c>
      <c r="K234" s="83" t="s">
        <v>1144</v>
      </c>
    </row>
    <row r="235" spans="1:11" ht="15">
      <c r="A235" s="112" t="s">
        <v>170</v>
      </c>
      <c r="B235" s="82">
        <v>3760220175014</v>
      </c>
      <c r="C235" s="82" t="s">
        <v>1019</v>
      </c>
      <c r="D235" s="112"/>
      <c r="E235" s="112">
        <v>3</v>
      </c>
      <c r="F235" s="112" t="s">
        <v>1130</v>
      </c>
      <c r="G235" s="118" t="s">
        <v>805</v>
      </c>
      <c r="H235" s="112">
        <v>133</v>
      </c>
      <c r="I235" s="118" t="s">
        <v>805</v>
      </c>
      <c r="J235" s="118" t="s">
        <v>805</v>
      </c>
      <c r="K235" s="83" t="s">
        <v>1144</v>
      </c>
    </row>
    <row r="236" spans="1:11" ht="15">
      <c r="A236" s="112" t="s">
        <v>171</v>
      </c>
      <c r="B236" s="82">
        <v>3760220175021</v>
      </c>
      <c r="C236" s="82" t="s">
        <v>1019</v>
      </c>
      <c r="D236" s="112"/>
      <c r="E236" s="112">
        <v>7</v>
      </c>
      <c r="F236" s="112" t="s">
        <v>1131</v>
      </c>
      <c r="G236" s="118" t="s">
        <v>805</v>
      </c>
      <c r="H236" s="112">
        <v>147</v>
      </c>
      <c r="I236" s="118" t="s">
        <v>805</v>
      </c>
      <c r="J236" s="118" t="s">
        <v>805</v>
      </c>
      <c r="K236" s="83" t="s">
        <v>1144</v>
      </c>
    </row>
    <row r="237" spans="1:11" ht="15">
      <c r="A237" s="112" t="s">
        <v>172</v>
      </c>
      <c r="B237" s="82">
        <v>3760220175038</v>
      </c>
      <c r="C237" s="82" t="s">
        <v>1019</v>
      </c>
      <c r="D237" s="112"/>
      <c r="E237" s="112">
        <v>20</v>
      </c>
      <c r="F237" s="112" t="s">
        <v>1132</v>
      </c>
      <c r="G237" s="118" t="s">
        <v>805</v>
      </c>
      <c r="H237" s="112">
        <v>165</v>
      </c>
      <c r="I237" s="118" t="s">
        <v>805</v>
      </c>
      <c r="J237" s="118" t="s">
        <v>805</v>
      </c>
      <c r="K237" s="83" t="s">
        <v>1144</v>
      </c>
    </row>
    <row r="238" spans="1:11" ht="15">
      <c r="A238" s="112" t="s">
        <v>173</v>
      </c>
      <c r="B238" s="82">
        <v>3760220175045</v>
      </c>
      <c r="C238" s="82" t="s">
        <v>1019</v>
      </c>
      <c r="D238" s="112"/>
      <c r="E238" s="112">
        <v>30</v>
      </c>
      <c r="F238" s="112" t="s">
        <v>1133</v>
      </c>
      <c r="G238" s="118" t="s">
        <v>805</v>
      </c>
      <c r="H238" s="112">
        <v>187</v>
      </c>
      <c r="I238" s="118" t="s">
        <v>805</v>
      </c>
      <c r="J238" s="118" t="s">
        <v>805</v>
      </c>
      <c r="K238" s="83" t="s">
        <v>1144</v>
      </c>
    </row>
    <row r="239" spans="1:11" ht="15">
      <c r="A239" s="112" t="s">
        <v>174</v>
      </c>
      <c r="B239" s="82">
        <v>3760220175052</v>
      </c>
      <c r="C239" s="82" t="s">
        <v>1019</v>
      </c>
      <c r="D239" s="112"/>
      <c r="E239" s="112">
        <v>19</v>
      </c>
      <c r="F239" s="112" t="s">
        <v>1134</v>
      </c>
      <c r="G239" s="118" t="s">
        <v>805</v>
      </c>
      <c r="H239" s="112">
        <v>180</v>
      </c>
      <c r="I239" s="118" t="s">
        <v>805</v>
      </c>
      <c r="J239" s="118" t="s">
        <v>805</v>
      </c>
      <c r="K239" s="83" t="s">
        <v>1144</v>
      </c>
    </row>
    <row r="240" spans="1:11" ht="15">
      <c r="A240" s="112" t="s">
        <v>175</v>
      </c>
      <c r="B240" s="82">
        <v>3760220172242</v>
      </c>
      <c r="C240" s="82" t="s">
        <v>1019</v>
      </c>
      <c r="D240" s="112"/>
      <c r="E240" s="112">
        <v>5</v>
      </c>
      <c r="F240" s="112" t="s">
        <v>1130</v>
      </c>
      <c r="G240" s="118" t="s">
        <v>805</v>
      </c>
      <c r="H240" s="112">
        <v>128</v>
      </c>
      <c r="I240" s="118" t="s">
        <v>805</v>
      </c>
      <c r="J240" s="118" t="s">
        <v>805</v>
      </c>
      <c r="K240" s="83" t="s">
        <v>1144</v>
      </c>
    </row>
    <row r="241" spans="1:11" ht="15">
      <c r="A241" s="112" t="s">
        <v>176</v>
      </c>
      <c r="B241" s="82">
        <v>3760220171740</v>
      </c>
      <c r="C241" s="82" t="s">
        <v>1089</v>
      </c>
      <c r="D241" s="112"/>
      <c r="E241" s="112">
        <v>160</v>
      </c>
      <c r="F241" s="112" t="s">
        <v>1135</v>
      </c>
      <c r="G241" s="112" t="s">
        <v>1136</v>
      </c>
      <c r="H241" s="112">
        <v>177</v>
      </c>
      <c r="I241" s="112">
        <v>29</v>
      </c>
      <c r="J241" s="112">
        <v>29</v>
      </c>
      <c r="K241" s="83"/>
    </row>
    <row r="242" spans="1:11" ht="15">
      <c r="A242" s="112" t="s">
        <v>177</v>
      </c>
      <c r="B242" s="82">
        <v>3760220171757</v>
      </c>
      <c r="C242" s="82" t="s">
        <v>1089</v>
      </c>
      <c r="D242" s="112"/>
      <c r="E242" s="112">
        <v>160</v>
      </c>
      <c r="F242" s="112" t="s">
        <v>1135</v>
      </c>
      <c r="G242" s="112" t="s">
        <v>1136</v>
      </c>
      <c r="H242" s="112">
        <v>177</v>
      </c>
      <c r="I242" s="112">
        <v>29</v>
      </c>
      <c r="J242" s="112">
        <v>29</v>
      </c>
      <c r="K242" s="83"/>
    </row>
    <row r="243" spans="1:11" ht="15">
      <c r="A243" s="112" t="s">
        <v>178</v>
      </c>
      <c r="B243" s="82">
        <v>3760220171733</v>
      </c>
      <c r="C243" s="82" t="s">
        <v>1089</v>
      </c>
      <c r="D243" s="112"/>
      <c r="E243" s="112">
        <v>160</v>
      </c>
      <c r="F243" s="112" t="s">
        <v>1135</v>
      </c>
      <c r="G243" s="112" t="s">
        <v>1136</v>
      </c>
      <c r="H243" s="112">
        <v>177</v>
      </c>
      <c r="I243" s="112">
        <v>29</v>
      </c>
      <c r="J243" s="112">
        <v>29</v>
      </c>
      <c r="K243" s="83"/>
    </row>
  </sheetData>
  <sheetProtection/>
  <protectedRanges>
    <protectedRange sqref="A1:C243" name="Plage1"/>
    <protectedRange sqref="D1:D243" name="Plage1_1"/>
    <protectedRange sqref="E1:J1 G234:G240 H48:J55 E31:E38 H31:J46 E104:E107 I234:J240 H57:J64 E234:E243 E47:E64" name="Plage1_2"/>
    <protectedRange sqref="K1:K243" name="Plage1_3"/>
  </protectedRange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Marine Dallier</dc:creator>
  <cp:keywords/>
  <dc:description/>
  <cp:lastModifiedBy>Marine Dallier</cp:lastModifiedBy>
  <cp:lastPrinted>2019-04-18T14:25:30Z</cp:lastPrinted>
  <dcterms:created xsi:type="dcterms:W3CDTF">2019-04-05T08:30:31Z</dcterms:created>
  <dcterms:modified xsi:type="dcterms:W3CDTF">2020-01-06T16:09:22Z</dcterms:modified>
  <cp:category/>
  <cp:version/>
  <cp:contentType/>
  <cp:contentStatus/>
</cp:coreProperties>
</file>